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y PC\Documents\Zalo Received Files\"/>
    </mc:Choice>
  </mc:AlternateContent>
  <bookViews>
    <workbookView xWindow="-120" yWindow="-120" windowWidth="20736" windowHeight="11040" activeTab="1"/>
  </bookViews>
  <sheets>
    <sheet name="04-TT90" sheetId="1" r:id="rId1"/>
    <sheet name="01-TT137-QUỸ TC NGOÀI NS" sheetId="2" r:id="rId2"/>
  </sheets>
  <definedNames>
    <definedName name="_xlnm.Print_Titles" localSheetId="0">'04-TT90'!$9:$11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I14" i="2"/>
  <c r="H14" i="2"/>
  <c r="E14" i="2"/>
  <c r="D14" i="2"/>
  <c r="C14" i="2"/>
  <c r="L13" i="2"/>
  <c r="K13" i="2"/>
  <c r="F13" i="2"/>
  <c r="G13" i="2" s="1"/>
  <c r="L12" i="2"/>
  <c r="K12" i="2"/>
  <c r="F12" i="2"/>
  <c r="G12" i="2" s="1"/>
  <c r="K14" i="2" l="1"/>
  <c r="L14" i="2"/>
  <c r="F14" i="2"/>
  <c r="G14" i="2" s="1"/>
  <c r="D28" i="1" l="1"/>
  <c r="C28" i="1" s="1"/>
  <c r="D29" i="1"/>
  <c r="C29" i="1" s="1"/>
  <c r="D31" i="1"/>
  <c r="C31" i="1" s="1"/>
  <c r="C32" i="1"/>
  <c r="D32" i="1"/>
  <c r="D34" i="1"/>
  <c r="C34" i="1" s="1"/>
  <c r="D35" i="1"/>
  <c r="C35" i="1" s="1"/>
  <c r="D37" i="1"/>
  <c r="C37" i="1" s="1"/>
  <c r="D38" i="1"/>
  <c r="C38" i="1" s="1"/>
  <c r="D40" i="1"/>
  <c r="C40" i="1" s="1"/>
  <c r="D41" i="1"/>
  <c r="C41" i="1" s="1"/>
  <c r="D42" i="1"/>
  <c r="C42" i="1" s="1"/>
  <c r="G39" i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8" i="1"/>
  <c r="E29" i="1"/>
  <c r="E31" i="1"/>
  <c r="E32" i="1"/>
  <c r="E34" i="1"/>
  <c r="E35" i="1"/>
  <c r="E37" i="1"/>
  <c r="E38" i="1"/>
  <c r="E40" i="1"/>
  <c r="E41" i="1"/>
  <c r="E42" i="1"/>
  <c r="E12" i="1"/>
  <c r="G27" i="1"/>
  <c r="H27" i="1"/>
  <c r="I27" i="1"/>
  <c r="J27" i="1"/>
  <c r="K27" i="1"/>
  <c r="L27" i="1"/>
  <c r="G30" i="1"/>
  <c r="H30" i="1"/>
  <c r="I30" i="1"/>
  <c r="J30" i="1"/>
  <c r="K30" i="1"/>
  <c r="L30" i="1"/>
  <c r="G33" i="1"/>
  <c r="H33" i="1"/>
  <c r="I33" i="1"/>
  <c r="J33" i="1"/>
  <c r="K33" i="1"/>
  <c r="L33" i="1"/>
  <c r="G36" i="1"/>
  <c r="H36" i="1"/>
  <c r="I36" i="1"/>
  <c r="J36" i="1"/>
  <c r="K36" i="1"/>
  <c r="L36" i="1"/>
  <c r="H39" i="1"/>
  <c r="I39" i="1"/>
  <c r="J39" i="1"/>
  <c r="K39" i="1"/>
  <c r="L39" i="1"/>
  <c r="F39" i="1"/>
  <c r="D39" i="1" s="1"/>
  <c r="F36" i="1"/>
  <c r="F30" i="1"/>
  <c r="F27" i="1"/>
  <c r="C39" i="1" l="1"/>
  <c r="E39" i="1"/>
  <c r="D36" i="1"/>
  <c r="C36" i="1" s="1"/>
  <c r="D27" i="1"/>
  <c r="D30" i="1"/>
  <c r="D33" i="1"/>
  <c r="C33" i="1" s="1"/>
  <c r="E33" i="1" s="1"/>
  <c r="F26" i="1"/>
  <c r="C27" i="1" l="1"/>
  <c r="E27" i="1"/>
  <c r="E36" i="1"/>
  <c r="C30" i="1"/>
  <c r="E30" i="1" s="1"/>
  <c r="D26" i="1"/>
  <c r="C26" i="1" s="1"/>
  <c r="E26" i="1" l="1"/>
</calcChain>
</file>

<file path=xl/sharedStrings.xml><?xml version="1.0" encoding="utf-8"?>
<sst xmlns="http://schemas.openxmlformats.org/spreadsheetml/2006/main" count="99" uniqueCount="80">
  <si>
    <t>     </t>
  </si>
  <si>
    <t>Nội dung</t>
  </si>
  <si>
    <t>A</t>
  </si>
  <si>
    <t>I</t>
  </si>
  <si>
    <t> Số thu phí, lệ phí</t>
  </si>
  <si>
    <t>Lệ phí</t>
  </si>
  <si>
    <t>Phí</t>
  </si>
  <si>
    <t>II</t>
  </si>
  <si>
    <t> Kinh phí nhiệm vụ thường xuyên</t>
  </si>
  <si>
    <t>Kinh phí nhiệm vụ không thường xuyên</t>
  </si>
  <si>
    <t>Chi quản lý hành chính</t>
  </si>
  <si>
    <t> Kinh phí thực hiện chế độ tự chủ</t>
  </si>
  <si>
    <t>Kinh phí không thực hiện chế độ tự chủ</t>
  </si>
  <si>
    <t>III</t>
  </si>
  <si>
    <t> Số phí, lệ phí nộp ngân sách nhà nước</t>
  </si>
  <si>
    <t>B</t>
  </si>
  <si>
    <t>Nguồn ngân sách trong nước</t>
  </si>
  <si>
    <t>1.1</t>
  </si>
  <si>
    <t>1.2</t>
  </si>
  <si>
    <t>2.1</t>
  </si>
  <si>
    <t>2.2</t>
  </si>
  <si>
    <t>3.1</t>
  </si>
  <si>
    <t>3.2</t>
  </si>
  <si>
    <t>4.1</t>
  </si>
  <si>
    <t>4.2</t>
  </si>
  <si>
    <t>Chi bảo đảm xã hội </t>
  </si>
  <si>
    <t>5.1</t>
  </si>
  <si>
    <t>5.2</t>
  </si>
  <si>
    <t>Số TT</t>
  </si>
  <si>
    <t>Thu khác</t>
  </si>
  <si>
    <t>Thu liên doanh, liên kết, cho thuê</t>
  </si>
  <si>
    <t>Chi các hoạt động kinh tế</t>
  </si>
  <si>
    <t>Chi sự nghiệp bảo vệ và chăm sóc trẻ em</t>
  </si>
  <si>
    <t>Lệ phí cấp giấy phép lao động cho người nước ngoài làm việc tại Việt Nam</t>
  </si>
  <si>
    <t>Thu hoạt động dich vụ sự nghiệp</t>
  </si>
  <si>
    <t>Chương: 424</t>
  </si>
  <si>
    <t>Nguồn viện trợ</t>
  </si>
  <si>
    <t>Chi sự nghiệp GD-ĐT và dạy nghề</t>
  </si>
  <si>
    <t>(Kèm theo Quyết định số 191/QĐ-SLĐTBXH ngày 16/01/2023 của Sở Lao động - Thương binh và Xã hội</t>
  </si>
  <si>
    <t>QUYẾT TOÁN THU - CHI NGÂN SÁCH NHÀ NƯỚC (NGÂN SÁCH TỈNH) NĂM 2021</t>
  </si>
  <si>
    <t>Quyết toán thu, chi, nộp ngân sách phí, lệ phí, thu khác</t>
  </si>
  <si>
    <t>Chi từ nguồn thu phí được khấu trừ hoặc để lại</t>
  </si>
  <si>
    <t>Quyết toán chi ngân sách nhà nước</t>
  </si>
  <si>
    <t>Tổng số liệu Báo cáo quyết toán</t>
  </si>
  <si>
    <t>Tổng số liệu quyết toán dược duyệt</t>
  </si>
  <si>
    <t>Chênh lệch</t>
  </si>
  <si>
    <t>Số quyết toán được duyệt chi tiết từng đơn vị trực thuộc</t>
  </si>
  <si>
    <t>5=4-3</t>
  </si>
  <si>
    <t>ĐV tính: đồng</t>
  </si>
  <si>
    <t xml:space="preserve">1. Văn phòng Sở
</t>
  </si>
  <si>
    <t>2. Trung tâm dịch vụ việc làm</t>
  </si>
  <si>
    <t>3. Trung tâm ĐD luân phiên NCC</t>
  </si>
  <si>
    <t>5. Qũy Bảo trợ trẻ em</t>
  </si>
  <si>
    <t>6. Trung tâm CS&amp; PHCN cho NTT</t>
  </si>
  <si>
    <t>7. Cơ sở cai nghiện Ma Túy</t>
  </si>
  <si>
    <t>4. Trung tâm Bảo trợ xã hội</t>
  </si>
  <si>
    <t>Đơn vị: đồng</t>
  </si>
  <si>
    <t>TT</t>
  </si>
  <si>
    <t>TÊN QUỸ</t>
  </si>
  <si>
    <t>DƯ NGUỒN ĐẾN 31/12/2020
 (năm trước) 
(1)</t>
  </si>
  <si>
    <t>KẾ HOẠCH NĂM 2021</t>
  </si>
  <si>
    <t>THỰC HIỆN NĂM 2021</t>
  </si>
  <si>
    <t>DƯ NGUỒN ĐẾN 31/12/2021</t>
  </si>
  <si>
    <t>TỔNG NGUỒN VỐN PHÁT SINH TRONG NĂM (2)</t>
  </si>
  <si>
    <t>TỔNG SỬ DỤNG NGUỒN VỐN TRONG NĂM 
(3)</t>
  </si>
  <si>
    <t>CHÊNH LỆCH 
NGUỒN 
TRONG
NĂM</t>
  </si>
  <si>
    <t>TỔNG SỬ DỤNG NGUỒN VỐN TRONG NĂM
 (3)</t>
  </si>
  <si>
    <t>CHÊNH LỆCH NGUỒN TRONG NĂM</t>
  </si>
  <si>
    <t>TỔNG SỐ</t>
  </si>
  <si>
    <t>TRONG ĐÓ: HỖ TRỢ TỪ NSTW 
(nếu có)</t>
  </si>
  <si>
    <t>5=2-4</t>
  </si>
  <si>
    <t>9=6-8</t>
  </si>
  <si>
    <t>10=1+6-8</t>
  </si>
  <si>
    <t>Quỹ Đền ơn đáp nghĩa tỉnh Quảng Bình</t>
  </si>
  <si>
    <t>Quỹ Bảo trợ trẻ em tỉnh Quảng Bình</t>
  </si>
  <si>
    <t>Cộng</t>
  </si>
  <si>
    <t xml:space="preserve"> QUYẾT TOÁN CÁC QUỸ TÀI CHÍNH NHÀ NƯỚC NGOÀI NGÂN SÁCH NĂM 2021</t>
  </si>
  <si>
    <t>Mẫu biểu số 01 - Ban hành kèm theo Thông tư số 137/2017/TT-BTC  ngày 25  tháng 12  năm 2017  của Bộ Tài chính</t>
  </si>
  <si>
    <t>Biểu số 04 - Ban hành kèm theo Thông tư số 90/2018/TT-BTC  ngày 28  tháng 9  năm 2018  của Bộ Tài chính</t>
  </si>
  <si>
    <t>Đơn vị: Ngành Lao động - Thương binh và Xã hội Quảng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</si>
</sst>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b/>
      <sz val="1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222222"/>
      <name val="Times New Roman"/>
      <family val="1"/>
    </font>
    <font>
      <sz val="10"/>
      <color rgb="FF222222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11" fillId="0" borderId="0" xfId="0" applyFont="1"/>
    <xf numFmtId="0" fontId="12" fillId="0" borderId="0" xfId="0" applyFont="1"/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8" fillId="0" borderId="0" xfId="0" applyFont="1"/>
    <xf numFmtId="164" fontId="19" fillId="0" borderId="2" xfId="1" applyNumberFormat="1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164" fontId="19" fillId="0" borderId="5" xfId="1" applyNumberFormat="1" applyFont="1" applyBorder="1" applyAlignment="1">
      <alignment horizontal="center" vertical="center"/>
    </xf>
    <xf numFmtId="0" fontId="20" fillId="0" borderId="1" xfId="0" applyFont="1" applyBorder="1"/>
    <xf numFmtId="164" fontId="21" fillId="0" borderId="2" xfId="1" applyNumberFormat="1" applyFont="1" applyBorder="1" applyAlignment="1">
      <alignment vertical="center" wrapText="1"/>
    </xf>
    <xf numFmtId="164" fontId="21" fillId="0" borderId="1" xfId="1" applyNumberFormat="1" applyFont="1" applyBorder="1" applyAlignment="1">
      <alignment vertical="center"/>
    </xf>
    <xf numFmtId="43" fontId="19" fillId="0" borderId="1" xfId="1" applyFont="1" applyBorder="1" applyAlignment="1">
      <alignment vertical="center"/>
    </xf>
    <xf numFmtId="0" fontId="22" fillId="0" borderId="1" xfId="0" applyFont="1" applyBorder="1"/>
    <xf numFmtId="164" fontId="23" fillId="0" borderId="2" xfId="1" applyNumberFormat="1" applyFont="1" applyBorder="1" applyAlignment="1">
      <alignment horizontal="justify" vertical="center" wrapText="1"/>
    </xf>
    <xf numFmtId="164" fontId="23" fillId="0" borderId="1" xfId="1" applyNumberFormat="1" applyFont="1" applyBorder="1" applyAlignment="1">
      <alignment vertical="center"/>
    </xf>
    <xf numFmtId="0" fontId="24" fillId="0" borderId="1" xfId="0" applyFont="1" applyBorder="1"/>
    <xf numFmtId="164" fontId="19" fillId="0" borderId="1" xfId="1" applyNumberFormat="1" applyFont="1" applyBorder="1" applyAlignment="1">
      <alignment vertical="center"/>
    </xf>
    <xf numFmtId="164" fontId="21" fillId="0" borderId="2" xfId="1" applyNumberFormat="1" applyFont="1" applyBorder="1" applyAlignment="1">
      <alignment horizontal="justify" vertical="center" wrapText="1"/>
    </xf>
    <xf numFmtId="164" fontId="25" fillId="0" borderId="2" xfId="1" applyNumberFormat="1" applyFont="1" applyBorder="1" applyAlignment="1">
      <alignment horizontal="center" vertical="center"/>
    </xf>
    <xf numFmtId="164" fontId="25" fillId="0" borderId="1" xfId="1" applyNumberFormat="1" applyFont="1" applyBorder="1" applyAlignment="1">
      <alignment vertical="center"/>
    </xf>
    <xf numFmtId="0" fontId="26" fillId="0" borderId="1" xfId="0" applyFont="1" applyBorder="1"/>
    <xf numFmtId="164" fontId="25" fillId="0" borderId="2" xfId="1" applyNumberFormat="1" applyFont="1" applyBorder="1" applyAlignment="1">
      <alignment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/>
    </xf>
    <xf numFmtId="0" fontId="27" fillId="0" borderId="1" xfId="0" applyFont="1" applyBorder="1"/>
    <xf numFmtId="164" fontId="28" fillId="0" borderId="2" xfId="1" applyNumberFormat="1" applyFont="1" applyBorder="1" applyAlignment="1">
      <alignment horizontal="center" vertical="center" wrapText="1"/>
    </xf>
    <xf numFmtId="164" fontId="28" fillId="0" borderId="1" xfId="1" applyNumberFormat="1" applyFont="1" applyBorder="1" applyAlignment="1">
      <alignment vertical="center"/>
    </xf>
    <xf numFmtId="43" fontId="28" fillId="0" borderId="1" xfId="1" applyFont="1" applyBorder="1" applyAlignment="1">
      <alignment vertical="center"/>
    </xf>
    <xf numFmtId="0" fontId="29" fillId="0" borderId="1" xfId="0" applyFont="1" applyBorder="1"/>
    <xf numFmtId="164" fontId="30" fillId="0" borderId="1" xfId="1" applyNumberFormat="1" applyFont="1" applyBorder="1" applyAlignment="1">
      <alignment vertical="center"/>
    </xf>
    <xf numFmtId="0" fontId="31" fillId="0" borderId="1" xfId="0" applyFont="1" applyBorder="1"/>
    <xf numFmtId="164" fontId="28" fillId="0" borderId="1" xfId="1" applyNumberFormat="1" applyFont="1" applyBorder="1" applyAlignment="1">
      <alignment horizontal="center" vertical="center"/>
    </xf>
    <xf numFmtId="164" fontId="32" fillId="0" borderId="1" xfId="1" applyNumberFormat="1" applyFont="1" applyBorder="1" applyAlignment="1">
      <alignment horizontal="right" vertical="center"/>
    </xf>
    <xf numFmtId="164" fontId="33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9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0" xfId="0" applyFont="1"/>
    <xf numFmtId="0" fontId="34" fillId="0" borderId="1" xfId="0" applyFont="1" applyBorder="1" applyAlignment="1">
      <alignment horizontal="center" vertical="center"/>
    </xf>
    <xf numFmtId="0" fontId="31" fillId="0" borderId="0" xfId="0" applyFont="1"/>
    <xf numFmtId="0" fontId="30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center" vertical="center"/>
    </xf>
    <xf numFmtId="164" fontId="21" fillId="0" borderId="2" xfId="1" applyNumberFormat="1" applyFont="1" applyBorder="1" applyAlignment="1">
      <alignment horizontal="center" vertical="center" wrapText="1"/>
    </xf>
    <xf numFmtId="3" fontId="30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vertical="center" wrapText="1"/>
    </xf>
    <xf numFmtId="3" fontId="28" fillId="2" borderId="13" xfId="0" applyNumberFormat="1" applyFont="1" applyFill="1" applyBorder="1" applyAlignment="1">
      <alignment vertical="center" wrapText="1"/>
    </xf>
    <xf numFmtId="3" fontId="30" fillId="2" borderId="13" xfId="0" applyNumberFormat="1" applyFont="1" applyFill="1" applyBorder="1" applyAlignment="1">
      <alignment vertical="center" wrapText="1"/>
    </xf>
    <xf numFmtId="0" fontId="41" fillId="2" borderId="13" xfId="0" applyFont="1" applyFill="1" applyBorder="1" applyAlignment="1">
      <alignment vertical="center" wrapText="1"/>
    </xf>
    <xf numFmtId="0" fontId="41" fillId="2" borderId="13" xfId="0" applyFont="1" applyFill="1" applyBorder="1" applyAlignment="1">
      <alignment horizontal="center" vertical="center" wrapText="1"/>
    </xf>
    <xf numFmtId="38" fontId="30" fillId="2" borderId="13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38" fontId="28" fillId="2" borderId="13" xfId="0" applyNumberFormat="1" applyFont="1" applyFill="1" applyBorder="1" applyAlignment="1">
      <alignment vertical="center" wrapText="1"/>
    </xf>
    <xf numFmtId="0" fontId="39" fillId="0" borderId="0" xfId="0" applyFont="1"/>
    <xf numFmtId="0" fontId="3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="115" zoomScaleNormal="115" workbookViewId="0">
      <selection activeCell="A2" sqref="A2:F2"/>
    </sheetView>
  </sheetViews>
  <sheetFormatPr defaultRowHeight="15.6" x14ac:dyDescent="0.3"/>
  <cols>
    <col min="1" max="1" width="4.19921875" customWidth="1"/>
    <col min="2" max="2" width="28" customWidth="1"/>
    <col min="3" max="4" width="12.5" customWidth="1"/>
    <col min="5" max="5" width="5.8984375" customWidth="1"/>
    <col min="6" max="6" width="12.59765625" customWidth="1"/>
    <col min="7" max="7" width="11.59765625" customWidth="1"/>
    <col min="8" max="8" width="11.8984375" customWidth="1"/>
    <col min="9" max="9" width="12.296875" bestFit="1" customWidth="1"/>
    <col min="10" max="10" width="12" customWidth="1"/>
    <col min="11" max="11" width="11.8984375" customWidth="1"/>
    <col min="12" max="12" width="12" customWidth="1"/>
  </cols>
  <sheetData>
    <row r="1" spans="1:12" ht="18.75" customHeight="1" x14ac:dyDescent="0.3">
      <c r="A1" s="87" t="s">
        <v>78</v>
      </c>
      <c r="B1" s="87"/>
      <c r="C1" s="87"/>
      <c r="D1" s="87"/>
      <c r="E1" s="87"/>
      <c r="F1" s="87"/>
      <c r="G1" s="87"/>
    </row>
    <row r="2" spans="1:12" ht="18.75" customHeight="1" x14ac:dyDescent="0.3">
      <c r="A2" s="91" t="s">
        <v>79</v>
      </c>
      <c r="B2" s="91"/>
      <c r="C2" s="91"/>
      <c r="D2" s="91"/>
      <c r="E2" s="91"/>
      <c r="F2" s="91"/>
    </row>
    <row r="3" spans="1:12" ht="18.75" customHeight="1" x14ac:dyDescent="0.3">
      <c r="A3" s="91" t="s">
        <v>35</v>
      </c>
      <c r="B3" s="91"/>
      <c r="C3" s="91"/>
      <c r="D3" s="91"/>
      <c r="E3" s="91"/>
      <c r="F3" s="91"/>
    </row>
    <row r="4" spans="1:12" ht="13.5" customHeight="1" x14ac:dyDescent="0.3">
      <c r="A4" s="6"/>
      <c r="B4" s="6"/>
      <c r="C4" s="7"/>
      <c r="D4" s="7"/>
      <c r="E4" s="7"/>
      <c r="F4" s="7"/>
    </row>
    <row r="5" spans="1:12" ht="23.25" customHeight="1" x14ac:dyDescent="0.3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17.25" customHeight="1" x14ac:dyDescent="0.3">
      <c r="A6" s="93" t="s">
        <v>38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1:12" ht="15" customHeight="1" x14ac:dyDescent="0.3">
      <c r="A7" s="9" t="s">
        <v>0</v>
      </c>
      <c r="B7" s="9"/>
      <c r="C7" s="9"/>
      <c r="D7" s="9"/>
      <c r="E7" s="9"/>
      <c r="F7" s="9"/>
    </row>
    <row r="8" spans="1:12" ht="23.25" customHeight="1" x14ac:dyDescent="0.3">
      <c r="A8" s="8"/>
      <c r="B8" s="13"/>
      <c r="C8" s="13"/>
      <c r="D8" s="8"/>
      <c r="E8" s="12"/>
      <c r="F8" s="5"/>
      <c r="I8" s="8"/>
      <c r="J8" s="12" t="s">
        <v>48</v>
      </c>
      <c r="K8" s="5"/>
    </row>
    <row r="9" spans="1:12" ht="18.75" customHeight="1" x14ac:dyDescent="0.3">
      <c r="A9" s="89" t="s">
        <v>28</v>
      </c>
      <c r="B9" s="94" t="s">
        <v>1</v>
      </c>
      <c r="C9" s="89" t="s">
        <v>43</v>
      </c>
      <c r="D9" s="89" t="s">
        <v>44</v>
      </c>
      <c r="E9" s="89" t="s">
        <v>45</v>
      </c>
      <c r="F9" s="88" t="s">
        <v>46</v>
      </c>
      <c r="G9" s="88"/>
      <c r="H9" s="88"/>
      <c r="I9" s="88"/>
      <c r="J9" s="88"/>
      <c r="K9" s="88"/>
      <c r="L9" s="88"/>
    </row>
    <row r="10" spans="1:12" ht="55.5" customHeight="1" x14ac:dyDescent="0.3">
      <c r="A10" s="90"/>
      <c r="B10" s="95"/>
      <c r="C10" s="90"/>
      <c r="D10" s="90"/>
      <c r="E10" s="90"/>
      <c r="F10" s="58" t="s">
        <v>49</v>
      </c>
      <c r="G10" s="58" t="s">
        <v>50</v>
      </c>
      <c r="H10" s="58" t="s">
        <v>51</v>
      </c>
      <c r="I10" s="58" t="s">
        <v>55</v>
      </c>
      <c r="J10" s="58" t="s">
        <v>52</v>
      </c>
      <c r="K10" s="58" t="s">
        <v>53</v>
      </c>
      <c r="L10" s="58" t="s">
        <v>54</v>
      </c>
    </row>
    <row r="11" spans="1:12" x14ac:dyDescent="0.3">
      <c r="A11" s="55">
        <v>1</v>
      </c>
      <c r="B11" s="59">
        <v>2</v>
      </c>
      <c r="C11" s="59">
        <v>3</v>
      </c>
      <c r="D11" s="55">
        <v>4</v>
      </c>
      <c r="E11" s="55" t="s">
        <v>47</v>
      </c>
      <c r="F11" s="86">
        <v>6</v>
      </c>
      <c r="G11" s="86"/>
      <c r="H11" s="86"/>
      <c r="I11" s="86"/>
      <c r="J11" s="86"/>
      <c r="K11" s="86"/>
      <c r="L11" s="86"/>
    </row>
    <row r="12" spans="1:12" s="4" customFormat="1" ht="27.75" customHeight="1" x14ac:dyDescent="0.3">
      <c r="A12" s="60" t="s">
        <v>2</v>
      </c>
      <c r="B12" s="61" t="s">
        <v>40</v>
      </c>
      <c r="C12" s="15"/>
      <c r="D12" s="16"/>
      <c r="E12" s="16">
        <f>D12-C12</f>
        <v>0</v>
      </c>
      <c r="F12" s="17"/>
      <c r="G12" s="18"/>
      <c r="H12" s="18"/>
      <c r="I12" s="18"/>
      <c r="J12" s="18"/>
      <c r="K12" s="18"/>
      <c r="L12" s="18"/>
    </row>
    <row r="13" spans="1:12" s="10" customFormat="1" ht="19.5" customHeight="1" x14ac:dyDescent="0.3">
      <c r="A13" s="60" t="s">
        <v>3</v>
      </c>
      <c r="B13" s="61" t="s">
        <v>4</v>
      </c>
      <c r="C13" s="19"/>
      <c r="D13" s="20"/>
      <c r="E13" s="16">
        <f t="shared" ref="E13:E42" si="0">D13-C13</f>
        <v>0</v>
      </c>
      <c r="F13" s="21"/>
      <c r="G13" s="22"/>
      <c r="H13" s="22"/>
      <c r="I13" s="22"/>
      <c r="J13" s="22"/>
      <c r="K13" s="22"/>
      <c r="L13" s="22"/>
    </row>
    <row r="14" spans="1:12" s="11" customFormat="1" ht="19.5" customHeight="1" x14ac:dyDescent="0.3">
      <c r="A14" s="62">
        <v>1</v>
      </c>
      <c r="B14" s="63" t="s">
        <v>5</v>
      </c>
      <c r="C14" s="23"/>
      <c r="D14" s="24"/>
      <c r="E14" s="16">
        <f t="shared" si="0"/>
        <v>0</v>
      </c>
      <c r="F14" s="24"/>
      <c r="G14" s="25"/>
      <c r="H14" s="25"/>
      <c r="I14" s="25"/>
      <c r="J14" s="25"/>
      <c r="K14" s="25"/>
      <c r="L14" s="25"/>
    </row>
    <row r="15" spans="1:12" s="54" customFormat="1" ht="26.25" customHeight="1" x14ac:dyDescent="0.3">
      <c r="A15" s="53"/>
      <c r="B15" s="45" t="s">
        <v>33</v>
      </c>
      <c r="C15" s="70">
        <v>33810000</v>
      </c>
      <c r="D15" s="70">
        <v>33810000</v>
      </c>
      <c r="E15" s="16">
        <f t="shared" si="0"/>
        <v>0</v>
      </c>
      <c r="F15" s="26"/>
      <c r="G15" s="18"/>
      <c r="H15" s="18"/>
      <c r="I15" s="18"/>
      <c r="J15" s="18"/>
      <c r="K15" s="18"/>
      <c r="L15" s="18"/>
    </row>
    <row r="16" spans="1:12" s="11" customFormat="1" ht="18" customHeight="1" x14ac:dyDescent="0.3">
      <c r="A16" s="62">
        <v>2</v>
      </c>
      <c r="B16" s="63" t="s">
        <v>6</v>
      </c>
      <c r="C16" s="23"/>
      <c r="D16" s="24"/>
      <c r="E16" s="16">
        <f t="shared" si="0"/>
        <v>0</v>
      </c>
      <c r="F16" s="24"/>
      <c r="G16" s="25"/>
      <c r="H16" s="25"/>
      <c r="I16" s="25"/>
      <c r="J16" s="25"/>
      <c r="K16" s="25"/>
      <c r="L16" s="25"/>
    </row>
    <row r="17" spans="1:12" s="4" customFormat="1" ht="18" customHeight="1" x14ac:dyDescent="0.3">
      <c r="A17" s="62">
        <v>3</v>
      </c>
      <c r="B17" s="63" t="s">
        <v>29</v>
      </c>
      <c r="C17" s="27"/>
      <c r="D17" s="20"/>
      <c r="E17" s="16">
        <f t="shared" si="0"/>
        <v>0</v>
      </c>
      <c r="F17" s="26"/>
      <c r="G17" s="18"/>
      <c r="H17" s="18"/>
      <c r="I17" s="18"/>
      <c r="J17" s="18"/>
      <c r="K17" s="18"/>
      <c r="L17" s="18"/>
    </row>
    <row r="18" spans="1:12" s="54" customFormat="1" ht="15" customHeight="1" x14ac:dyDescent="0.3">
      <c r="A18" s="53"/>
      <c r="B18" s="45" t="s">
        <v>34</v>
      </c>
      <c r="C18" s="27"/>
      <c r="D18" s="20"/>
      <c r="E18" s="16">
        <f t="shared" si="0"/>
        <v>0</v>
      </c>
      <c r="F18" s="26"/>
      <c r="G18" s="18"/>
      <c r="H18" s="18"/>
      <c r="I18" s="18"/>
      <c r="J18" s="18"/>
      <c r="K18" s="18"/>
      <c r="L18" s="18"/>
    </row>
    <row r="19" spans="1:12" s="54" customFormat="1" ht="15" customHeight="1" x14ac:dyDescent="0.3">
      <c r="A19" s="53"/>
      <c r="B19" s="45" t="s">
        <v>30</v>
      </c>
      <c r="C19" s="27"/>
      <c r="D19" s="20"/>
      <c r="E19" s="16">
        <f t="shared" si="0"/>
        <v>0</v>
      </c>
      <c r="F19" s="26"/>
      <c r="G19" s="18"/>
      <c r="H19" s="18"/>
      <c r="I19" s="18"/>
      <c r="J19" s="18"/>
      <c r="K19" s="18"/>
      <c r="L19" s="18"/>
    </row>
    <row r="20" spans="1:12" s="47" customFormat="1" ht="26.25" customHeight="1" x14ac:dyDescent="0.3">
      <c r="A20" s="60" t="s">
        <v>7</v>
      </c>
      <c r="B20" s="61" t="s">
        <v>41</v>
      </c>
      <c r="C20" s="27"/>
      <c r="D20" s="20"/>
      <c r="E20" s="16">
        <f t="shared" si="0"/>
        <v>0</v>
      </c>
      <c r="F20" s="26"/>
      <c r="G20" s="18"/>
      <c r="H20" s="18"/>
      <c r="I20" s="18"/>
      <c r="J20" s="18"/>
      <c r="K20" s="18"/>
      <c r="L20" s="18"/>
    </row>
    <row r="21" spans="1:12" s="48" customFormat="1" ht="17.25" customHeight="1" x14ac:dyDescent="0.3">
      <c r="A21" s="60" t="s">
        <v>13</v>
      </c>
      <c r="B21" s="61" t="s">
        <v>14</v>
      </c>
      <c r="C21" s="27"/>
      <c r="D21" s="20"/>
      <c r="E21" s="16">
        <f t="shared" si="0"/>
        <v>0</v>
      </c>
      <c r="F21" s="21"/>
      <c r="G21" s="22"/>
      <c r="H21" s="22"/>
      <c r="I21" s="22"/>
      <c r="J21" s="22"/>
      <c r="K21" s="22"/>
      <c r="L21" s="22"/>
    </row>
    <row r="22" spans="1:12" s="49" customFormat="1" ht="18.75" customHeight="1" x14ac:dyDescent="0.3">
      <c r="A22" s="64">
        <v>1</v>
      </c>
      <c r="B22" s="65" t="s">
        <v>5</v>
      </c>
      <c r="C22" s="28"/>
      <c r="D22" s="29"/>
      <c r="E22" s="16">
        <f t="shared" si="0"/>
        <v>0</v>
      </c>
      <c r="F22" s="29"/>
      <c r="G22" s="30"/>
      <c r="H22" s="30"/>
      <c r="I22" s="30"/>
      <c r="J22" s="30"/>
      <c r="K22" s="30"/>
      <c r="L22" s="30"/>
    </row>
    <row r="23" spans="1:12" s="54" customFormat="1" ht="30.75" customHeight="1" x14ac:dyDescent="0.3">
      <c r="A23" s="53"/>
      <c r="B23" s="45" t="s">
        <v>33</v>
      </c>
      <c r="C23" s="70">
        <v>33810000</v>
      </c>
      <c r="D23" s="70">
        <v>33810000</v>
      </c>
      <c r="E23" s="16">
        <f t="shared" si="0"/>
        <v>0</v>
      </c>
      <c r="F23" s="26"/>
      <c r="G23" s="18"/>
      <c r="H23" s="18"/>
      <c r="I23" s="18"/>
      <c r="J23" s="18"/>
      <c r="K23" s="18"/>
      <c r="L23" s="18"/>
    </row>
    <row r="24" spans="1:12" s="49" customFormat="1" ht="19.5" customHeight="1" x14ac:dyDescent="0.3">
      <c r="A24" s="64">
        <v>2</v>
      </c>
      <c r="B24" s="65" t="s">
        <v>6</v>
      </c>
      <c r="C24" s="31"/>
      <c r="D24" s="29"/>
      <c r="E24" s="16">
        <f t="shared" si="0"/>
        <v>0</v>
      </c>
      <c r="F24" s="29"/>
      <c r="G24" s="30"/>
      <c r="H24" s="30"/>
      <c r="I24" s="30"/>
      <c r="J24" s="30"/>
      <c r="K24" s="30"/>
      <c r="L24" s="30"/>
    </row>
    <row r="25" spans="1:12" s="50" customFormat="1" ht="20.25" customHeight="1" x14ac:dyDescent="0.3">
      <c r="A25" s="66" t="s">
        <v>15</v>
      </c>
      <c r="B25" s="67" t="s">
        <v>42</v>
      </c>
      <c r="C25" s="32"/>
      <c r="D25" s="32"/>
      <c r="E25" s="16">
        <f t="shared" si="0"/>
        <v>0</v>
      </c>
      <c r="F25" s="33"/>
      <c r="G25" s="34"/>
      <c r="H25" s="34"/>
      <c r="I25" s="34"/>
      <c r="J25" s="34"/>
      <c r="K25" s="34"/>
      <c r="L25" s="34"/>
    </row>
    <row r="26" spans="1:12" s="50" customFormat="1" ht="20.25" customHeight="1" x14ac:dyDescent="0.3">
      <c r="A26" s="66" t="s">
        <v>3</v>
      </c>
      <c r="B26" s="67" t="s">
        <v>16</v>
      </c>
      <c r="C26" s="32">
        <f>D26</f>
        <v>40310864087</v>
      </c>
      <c r="D26" s="32">
        <f>D27+D30+D33+D36+D39</f>
        <v>40310864087</v>
      </c>
      <c r="E26" s="16">
        <f t="shared" si="0"/>
        <v>0</v>
      </c>
      <c r="F26" s="33">
        <f>F27+F30+F33+F36+F39</f>
        <v>12758543146</v>
      </c>
      <c r="G26" s="34"/>
      <c r="H26" s="34"/>
      <c r="I26" s="34"/>
      <c r="J26" s="34"/>
      <c r="K26" s="34"/>
      <c r="L26" s="34"/>
    </row>
    <row r="27" spans="1:12" s="51" customFormat="1" ht="16.5" customHeight="1" x14ac:dyDescent="0.3">
      <c r="A27" s="66">
        <v>1</v>
      </c>
      <c r="B27" s="67" t="s">
        <v>10</v>
      </c>
      <c r="C27" s="35">
        <f>D27</f>
        <v>8249254734</v>
      </c>
      <c r="D27" s="36">
        <f>F27+G27+H27+I27+J27+K27+L27</f>
        <v>8249254734</v>
      </c>
      <c r="E27" s="16">
        <f t="shared" si="0"/>
        <v>0</v>
      </c>
      <c r="F27" s="36">
        <f>F28+F29</f>
        <v>8249254734</v>
      </c>
      <c r="G27" s="36">
        <f t="shared" ref="G27:L27" si="1">G28+G29</f>
        <v>0</v>
      </c>
      <c r="H27" s="36">
        <f t="shared" si="1"/>
        <v>0</v>
      </c>
      <c r="I27" s="36">
        <f t="shared" si="1"/>
        <v>0</v>
      </c>
      <c r="J27" s="36">
        <f t="shared" si="1"/>
        <v>0</v>
      </c>
      <c r="K27" s="36">
        <f t="shared" si="1"/>
        <v>0</v>
      </c>
      <c r="L27" s="36">
        <f t="shared" si="1"/>
        <v>0</v>
      </c>
    </row>
    <row r="28" spans="1:12" s="56" customFormat="1" ht="15" customHeight="1" x14ac:dyDescent="0.3">
      <c r="A28" s="55" t="s">
        <v>17</v>
      </c>
      <c r="B28" s="46" t="s">
        <v>11</v>
      </c>
      <c r="C28" s="35">
        <f t="shared" ref="C28:C42" si="2">D28</f>
        <v>5946755000</v>
      </c>
      <c r="D28" s="36">
        <f t="shared" ref="D28:D42" si="3">F28+G28+H28+I28+J28+K28+L28</f>
        <v>5946755000</v>
      </c>
      <c r="E28" s="16">
        <f t="shared" si="0"/>
        <v>0</v>
      </c>
      <c r="F28" s="39">
        <v>5946755000</v>
      </c>
      <c r="G28" s="40"/>
      <c r="H28" s="40"/>
      <c r="I28" s="40"/>
      <c r="J28" s="40"/>
      <c r="K28" s="40"/>
      <c r="L28" s="40"/>
    </row>
    <row r="29" spans="1:12" s="56" customFormat="1" ht="15" customHeight="1" x14ac:dyDescent="0.3">
      <c r="A29" s="55" t="s">
        <v>18</v>
      </c>
      <c r="B29" s="46" t="s">
        <v>12</v>
      </c>
      <c r="C29" s="35">
        <f t="shared" si="2"/>
        <v>2302499734</v>
      </c>
      <c r="D29" s="36">
        <f t="shared" si="3"/>
        <v>2302499734</v>
      </c>
      <c r="E29" s="16">
        <f t="shared" si="0"/>
        <v>0</v>
      </c>
      <c r="F29" s="39">
        <v>2302499734</v>
      </c>
      <c r="G29" s="40"/>
      <c r="H29" s="40"/>
      <c r="I29" s="40"/>
      <c r="J29" s="40"/>
      <c r="K29" s="40"/>
      <c r="L29" s="40"/>
    </row>
    <row r="30" spans="1:12" s="52" customFormat="1" ht="15" customHeight="1" x14ac:dyDescent="0.3">
      <c r="A30" s="66">
        <v>2</v>
      </c>
      <c r="B30" s="67" t="s">
        <v>37</v>
      </c>
      <c r="C30" s="35">
        <f t="shared" si="2"/>
        <v>400000000</v>
      </c>
      <c r="D30" s="36">
        <f t="shared" si="3"/>
        <v>400000000</v>
      </c>
      <c r="E30" s="16">
        <f t="shared" si="0"/>
        <v>0</v>
      </c>
      <c r="F30" s="36">
        <f>F31+F32</f>
        <v>400000000</v>
      </c>
      <c r="G30" s="36">
        <f t="shared" ref="G30:L30" si="4">G31+G32</f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  <c r="K30" s="36">
        <f t="shared" si="4"/>
        <v>0</v>
      </c>
      <c r="L30" s="36">
        <f t="shared" si="4"/>
        <v>0</v>
      </c>
    </row>
    <row r="31" spans="1:12" s="56" customFormat="1" ht="15" customHeight="1" x14ac:dyDescent="0.3">
      <c r="A31" s="55" t="s">
        <v>19</v>
      </c>
      <c r="B31" s="46" t="s">
        <v>8</v>
      </c>
      <c r="C31" s="35">
        <f t="shared" si="2"/>
        <v>0</v>
      </c>
      <c r="D31" s="36">
        <f t="shared" si="3"/>
        <v>0</v>
      </c>
      <c r="E31" s="16">
        <f t="shared" si="0"/>
        <v>0</v>
      </c>
      <c r="F31" s="41"/>
      <c r="G31" s="40"/>
      <c r="H31" s="40"/>
      <c r="I31" s="40"/>
      <c r="J31" s="40"/>
      <c r="K31" s="40"/>
      <c r="L31" s="40"/>
    </row>
    <row r="32" spans="1:12" s="56" customFormat="1" ht="15" customHeight="1" x14ac:dyDescent="0.3">
      <c r="A32" s="57" t="s">
        <v>20</v>
      </c>
      <c r="B32" s="46" t="s">
        <v>9</v>
      </c>
      <c r="C32" s="35">
        <f t="shared" si="2"/>
        <v>400000000</v>
      </c>
      <c r="D32" s="36">
        <f t="shared" si="3"/>
        <v>400000000</v>
      </c>
      <c r="E32" s="16">
        <f t="shared" si="0"/>
        <v>0</v>
      </c>
      <c r="F32" s="39">
        <v>400000000</v>
      </c>
      <c r="G32" s="40"/>
      <c r="H32" s="40"/>
      <c r="I32" s="40"/>
      <c r="J32" s="40"/>
      <c r="K32" s="40"/>
      <c r="L32" s="40"/>
    </row>
    <row r="33" spans="1:12" s="52" customFormat="1" ht="16.5" customHeight="1" x14ac:dyDescent="0.3">
      <c r="A33" s="68">
        <v>3</v>
      </c>
      <c r="B33" s="67" t="s">
        <v>25</v>
      </c>
      <c r="C33" s="35">
        <f t="shared" si="2"/>
        <v>25628148509</v>
      </c>
      <c r="D33" s="36">
        <f t="shared" si="3"/>
        <v>25628148509</v>
      </c>
      <c r="E33" s="16">
        <f t="shared" si="0"/>
        <v>0</v>
      </c>
      <c r="F33" s="36">
        <v>4109288412</v>
      </c>
      <c r="G33" s="36">
        <f t="shared" ref="G33:L33" si="5">G34+G35</f>
        <v>0</v>
      </c>
      <c r="H33" s="36">
        <f t="shared" si="5"/>
        <v>4753108000</v>
      </c>
      <c r="I33" s="36">
        <f t="shared" si="5"/>
        <v>5019587000</v>
      </c>
      <c r="J33" s="36">
        <f t="shared" si="5"/>
        <v>0</v>
      </c>
      <c r="K33" s="36">
        <f t="shared" si="5"/>
        <v>6957110097</v>
      </c>
      <c r="L33" s="36">
        <f t="shared" si="5"/>
        <v>4789055000</v>
      </c>
    </row>
    <row r="34" spans="1:12" s="56" customFormat="1" ht="15" customHeight="1" x14ac:dyDescent="0.3">
      <c r="A34" s="57" t="s">
        <v>21</v>
      </c>
      <c r="B34" s="46" t="s">
        <v>8</v>
      </c>
      <c r="C34" s="35">
        <f t="shared" si="2"/>
        <v>17352924097</v>
      </c>
      <c r="D34" s="36">
        <f t="shared" si="3"/>
        <v>17352924097</v>
      </c>
      <c r="E34" s="16">
        <f t="shared" si="0"/>
        <v>0</v>
      </c>
      <c r="F34" s="39"/>
      <c r="G34" s="40"/>
      <c r="H34" s="39">
        <v>2875000000</v>
      </c>
      <c r="I34" s="39">
        <v>4816222000</v>
      </c>
      <c r="J34" s="39"/>
      <c r="K34" s="39">
        <v>5872457097</v>
      </c>
      <c r="L34" s="39">
        <v>3789245000</v>
      </c>
    </row>
    <row r="35" spans="1:12" s="56" customFormat="1" ht="15" customHeight="1" x14ac:dyDescent="0.3">
      <c r="A35" s="55" t="s">
        <v>22</v>
      </c>
      <c r="B35" s="46" t="s">
        <v>9</v>
      </c>
      <c r="C35" s="35">
        <f t="shared" si="2"/>
        <v>8863785600</v>
      </c>
      <c r="D35" s="36">
        <f t="shared" si="3"/>
        <v>8863785600</v>
      </c>
      <c r="E35" s="16">
        <f t="shared" si="0"/>
        <v>0</v>
      </c>
      <c r="F35" s="39">
        <v>4697849600</v>
      </c>
      <c r="G35" s="40"/>
      <c r="H35" s="39">
        <v>1878108000</v>
      </c>
      <c r="I35" s="39">
        <v>203365000</v>
      </c>
      <c r="J35" s="39"/>
      <c r="K35" s="39">
        <v>1084653000</v>
      </c>
      <c r="L35" s="39">
        <v>999810000</v>
      </c>
    </row>
    <row r="36" spans="1:12" s="52" customFormat="1" ht="26.25" customHeight="1" x14ac:dyDescent="0.3">
      <c r="A36" s="66">
        <v>4</v>
      </c>
      <c r="B36" s="67" t="s">
        <v>32</v>
      </c>
      <c r="C36" s="35">
        <f t="shared" si="2"/>
        <v>1034000000</v>
      </c>
      <c r="D36" s="36">
        <f t="shared" si="3"/>
        <v>1034000000</v>
      </c>
      <c r="E36" s="16">
        <f t="shared" si="0"/>
        <v>0</v>
      </c>
      <c r="F36" s="36">
        <f>F37+F38</f>
        <v>0</v>
      </c>
      <c r="G36" s="36">
        <f t="shared" ref="G36:L36" si="6">G37+G38</f>
        <v>0</v>
      </c>
      <c r="H36" s="36">
        <f t="shared" si="6"/>
        <v>0</v>
      </c>
      <c r="I36" s="36">
        <f t="shared" si="6"/>
        <v>0</v>
      </c>
      <c r="J36" s="36">
        <f t="shared" si="6"/>
        <v>1034000000</v>
      </c>
      <c r="K36" s="36">
        <f t="shared" si="6"/>
        <v>0</v>
      </c>
      <c r="L36" s="36">
        <f t="shared" si="6"/>
        <v>0</v>
      </c>
    </row>
    <row r="37" spans="1:12" s="56" customFormat="1" ht="15" customHeight="1" x14ac:dyDescent="0.3">
      <c r="A37" s="55" t="s">
        <v>23</v>
      </c>
      <c r="B37" s="46" t="s">
        <v>8</v>
      </c>
      <c r="C37" s="35">
        <f t="shared" si="2"/>
        <v>794000000</v>
      </c>
      <c r="D37" s="36">
        <f t="shared" si="3"/>
        <v>794000000</v>
      </c>
      <c r="E37" s="16">
        <f t="shared" si="0"/>
        <v>0</v>
      </c>
      <c r="F37" s="42"/>
      <c r="G37" s="40"/>
      <c r="H37" s="40"/>
      <c r="I37" s="39"/>
      <c r="J37" s="39">
        <v>794000000</v>
      </c>
      <c r="K37" s="39"/>
      <c r="L37" s="39"/>
    </row>
    <row r="38" spans="1:12" s="56" customFormat="1" ht="15" customHeight="1" x14ac:dyDescent="0.3">
      <c r="A38" s="55" t="s">
        <v>24</v>
      </c>
      <c r="B38" s="46" t="s">
        <v>9</v>
      </c>
      <c r="C38" s="35">
        <f t="shared" si="2"/>
        <v>240000000</v>
      </c>
      <c r="D38" s="36">
        <f t="shared" si="3"/>
        <v>240000000</v>
      </c>
      <c r="E38" s="16">
        <f t="shared" si="0"/>
        <v>0</v>
      </c>
      <c r="F38" s="43"/>
      <c r="G38" s="40"/>
      <c r="H38" s="40"/>
      <c r="I38" s="39"/>
      <c r="J38" s="39">
        <v>240000000</v>
      </c>
      <c r="K38" s="39"/>
      <c r="L38" s="39"/>
    </row>
    <row r="39" spans="1:12" s="51" customFormat="1" ht="16.5" customHeight="1" x14ac:dyDescent="0.3">
      <c r="A39" s="66">
        <v>5</v>
      </c>
      <c r="B39" s="67" t="s">
        <v>31</v>
      </c>
      <c r="C39" s="35">
        <f t="shared" si="2"/>
        <v>4999460844</v>
      </c>
      <c r="D39" s="36">
        <f t="shared" si="3"/>
        <v>4999460844</v>
      </c>
      <c r="E39" s="69">
        <f t="shared" si="0"/>
        <v>0</v>
      </c>
      <c r="F39" s="36">
        <f>F40+F41</f>
        <v>0</v>
      </c>
      <c r="G39" s="36">
        <f>G40+G41</f>
        <v>4999460844</v>
      </c>
      <c r="H39" s="36">
        <f t="shared" ref="H39:L39" si="7">H40+H41</f>
        <v>0</v>
      </c>
      <c r="I39" s="36">
        <f t="shared" si="7"/>
        <v>0</v>
      </c>
      <c r="J39" s="36">
        <f t="shared" si="7"/>
        <v>0</v>
      </c>
      <c r="K39" s="36">
        <f t="shared" si="7"/>
        <v>0</v>
      </c>
      <c r="L39" s="36">
        <f t="shared" si="7"/>
        <v>0</v>
      </c>
    </row>
    <row r="40" spans="1:12" s="56" customFormat="1" ht="15" customHeight="1" x14ac:dyDescent="0.3">
      <c r="A40" s="55" t="s">
        <v>26</v>
      </c>
      <c r="B40" s="46" t="s">
        <v>8</v>
      </c>
      <c r="C40" s="35">
        <f t="shared" si="2"/>
        <v>1903000000</v>
      </c>
      <c r="D40" s="36">
        <f t="shared" si="3"/>
        <v>1903000000</v>
      </c>
      <c r="E40" s="16">
        <f t="shared" si="0"/>
        <v>0</v>
      </c>
      <c r="F40" s="43"/>
      <c r="G40" s="39">
        <v>1903000000</v>
      </c>
      <c r="H40" s="40"/>
      <c r="I40" s="40"/>
      <c r="J40" s="40"/>
      <c r="K40" s="40"/>
      <c r="L40" s="40"/>
    </row>
    <row r="41" spans="1:12" s="56" customFormat="1" ht="15" customHeight="1" x14ac:dyDescent="0.3">
      <c r="A41" s="55" t="s">
        <v>27</v>
      </c>
      <c r="B41" s="46" t="s">
        <v>9</v>
      </c>
      <c r="C41" s="35">
        <f t="shared" si="2"/>
        <v>3096460844</v>
      </c>
      <c r="D41" s="36">
        <f t="shared" si="3"/>
        <v>3096460844</v>
      </c>
      <c r="E41" s="16">
        <f t="shared" si="0"/>
        <v>0</v>
      </c>
      <c r="F41" s="43"/>
      <c r="G41" s="39">
        <v>3096460844</v>
      </c>
      <c r="H41" s="40"/>
      <c r="I41" s="40"/>
      <c r="J41" s="40"/>
      <c r="K41" s="40"/>
      <c r="L41" s="40"/>
    </row>
    <row r="42" spans="1:12" s="51" customFormat="1" ht="16.5" customHeight="1" x14ac:dyDescent="0.3">
      <c r="A42" s="66" t="s">
        <v>7</v>
      </c>
      <c r="B42" s="61" t="s">
        <v>36</v>
      </c>
      <c r="C42" s="35">
        <f t="shared" si="2"/>
        <v>0</v>
      </c>
      <c r="D42" s="36">
        <f t="shared" si="3"/>
        <v>0</v>
      </c>
      <c r="E42" s="16">
        <f t="shared" si="0"/>
        <v>0</v>
      </c>
      <c r="F42" s="37"/>
      <c r="G42" s="39"/>
      <c r="H42" s="38"/>
      <c r="I42" s="38"/>
      <c r="J42" s="38"/>
      <c r="K42" s="38"/>
      <c r="L42" s="38"/>
    </row>
    <row r="43" spans="1:12" ht="12" customHeight="1" x14ac:dyDescent="0.3">
      <c r="A43" s="2"/>
      <c r="B43" s="3"/>
      <c r="C43" s="8"/>
      <c r="D43" s="8"/>
      <c r="E43" s="8"/>
      <c r="F43" s="8"/>
    </row>
    <row r="44" spans="1:12" ht="18" x14ac:dyDescent="0.3">
      <c r="A44" s="8"/>
      <c r="B44" s="8"/>
      <c r="C44" s="44"/>
      <c r="D44" s="44"/>
      <c r="E44" s="44"/>
      <c r="F44" s="44"/>
      <c r="H44" s="44"/>
      <c r="I44" s="44"/>
      <c r="J44" s="44"/>
      <c r="K44" s="44"/>
    </row>
    <row r="45" spans="1:12" ht="18" x14ac:dyDescent="0.3">
      <c r="A45" s="8"/>
      <c r="B45" s="8"/>
      <c r="C45" s="6"/>
      <c r="D45" s="6"/>
      <c r="E45" s="6"/>
      <c r="F45" s="6"/>
      <c r="H45" s="6"/>
      <c r="I45" s="6"/>
      <c r="J45" s="6"/>
      <c r="K45" s="6"/>
    </row>
    <row r="46" spans="1:12" ht="18" x14ac:dyDescent="0.3">
      <c r="A46" s="8"/>
      <c r="B46" s="8"/>
      <c r="C46" s="8"/>
      <c r="D46" s="5"/>
      <c r="E46" s="5"/>
      <c r="F46" s="5"/>
    </row>
    <row r="47" spans="1:12" ht="18" x14ac:dyDescent="0.3">
      <c r="A47" s="8"/>
      <c r="B47" s="8"/>
      <c r="C47" s="8"/>
      <c r="D47" s="5"/>
      <c r="E47" s="5"/>
      <c r="F47" s="5"/>
    </row>
    <row r="48" spans="1:12" ht="18" x14ac:dyDescent="0.3">
      <c r="A48" s="8"/>
      <c r="B48" s="8"/>
      <c r="C48" s="8"/>
      <c r="D48" s="5"/>
      <c r="E48" s="5"/>
      <c r="F48" s="5"/>
    </row>
    <row r="49" spans="1:6" x14ac:dyDescent="0.3">
      <c r="A49" s="1"/>
      <c r="B49" s="1"/>
      <c r="C49" s="1"/>
      <c r="D49" s="1"/>
      <c r="E49" s="1"/>
      <c r="F49" s="1"/>
    </row>
    <row r="50" spans="1:6" x14ac:dyDescent="0.3">
      <c r="C50" s="14"/>
      <c r="D50" s="14"/>
      <c r="E50" s="14"/>
      <c r="F50" s="14"/>
    </row>
    <row r="51" spans="1:6" x14ac:dyDescent="0.3">
      <c r="C51" s="14"/>
      <c r="D51" s="14"/>
      <c r="E51" s="14"/>
      <c r="F51" s="14"/>
    </row>
  </sheetData>
  <mergeCells count="12">
    <mergeCell ref="F11:L11"/>
    <mergeCell ref="A1:G1"/>
    <mergeCell ref="F9:L9"/>
    <mergeCell ref="E9:E10"/>
    <mergeCell ref="D9:D10"/>
    <mergeCell ref="A2:F2"/>
    <mergeCell ref="A3:F3"/>
    <mergeCell ref="A5:L5"/>
    <mergeCell ref="A6:L6"/>
    <mergeCell ref="C9:C10"/>
    <mergeCell ref="B9:B10"/>
    <mergeCell ref="A9:A10"/>
  </mergeCells>
  <pageMargins left="0.5" right="0" top="0.7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P6" sqref="P6"/>
    </sheetView>
  </sheetViews>
  <sheetFormatPr defaultColWidth="9" defaultRowHeight="13.8" x14ac:dyDescent="0.3"/>
  <cols>
    <col min="1" max="1" width="3.5" style="72" customWidth="1"/>
    <col min="2" max="2" width="18.5" style="72" customWidth="1"/>
    <col min="3" max="4" width="11.09765625" style="72" bestFit="1" customWidth="1"/>
    <col min="5" max="5" width="7.19921875" style="72" customWidth="1"/>
    <col min="6" max="6" width="11.09765625" style="72" customWidth="1"/>
    <col min="7" max="7" width="12.296875" style="72" bestFit="1" customWidth="1"/>
    <col min="8" max="8" width="9.59765625" style="72" customWidth="1"/>
    <col min="9" max="9" width="7.5" style="72" customWidth="1"/>
    <col min="10" max="10" width="11.09765625" style="72" customWidth="1"/>
    <col min="11" max="11" width="12.296875" style="72" bestFit="1" customWidth="1"/>
    <col min="12" max="12" width="10.8984375" style="72" customWidth="1"/>
    <col min="13" max="16384" width="9" style="72"/>
  </cols>
  <sheetData>
    <row r="1" spans="1:12" customFormat="1" ht="18.75" customHeight="1" x14ac:dyDescent="0.3">
      <c r="A1" s="87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customFormat="1" ht="18.75" customHeight="1" x14ac:dyDescent="0.3">
      <c r="A2" s="105" t="s">
        <v>79</v>
      </c>
      <c r="B2" s="105"/>
      <c r="C2" s="105"/>
      <c r="D2" s="105"/>
      <c r="E2" s="105"/>
      <c r="F2" s="105"/>
    </row>
    <row r="3" spans="1:12" customFormat="1" ht="20.25" customHeight="1" x14ac:dyDescent="0.3">
      <c r="A3" s="105" t="s">
        <v>35</v>
      </c>
      <c r="B3" s="105"/>
      <c r="C3" s="105"/>
      <c r="D3" s="105"/>
      <c r="E3" s="105"/>
      <c r="F3" s="105"/>
    </row>
    <row r="4" spans="1:12" x14ac:dyDescent="0.3">
      <c r="A4" s="71"/>
      <c r="B4" s="71"/>
      <c r="C4" s="71"/>
      <c r="F4" s="71"/>
    </row>
    <row r="5" spans="1:12" ht="23.25" customHeight="1" x14ac:dyDescent="0.3">
      <c r="A5" s="103" t="s">
        <v>76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ht="21" customHeight="1" x14ac:dyDescent="0.3">
      <c r="A6" s="104" t="s">
        <v>38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ht="15.6" x14ac:dyDescent="0.3">
      <c r="A7" s="73"/>
      <c r="K7" s="100" t="s">
        <v>56</v>
      </c>
      <c r="L7" s="100"/>
    </row>
    <row r="8" spans="1:12" s="74" customFormat="1" ht="25.5" customHeight="1" x14ac:dyDescent="0.3">
      <c r="A8" s="98" t="s">
        <v>57</v>
      </c>
      <c r="B8" s="98" t="s">
        <v>58</v>
      </c>
      <c r="C8" s="98" t="s">
        <v>59</v>
      </c>
      <c r="D8" s="96" t="s">
        <v>60</v>
      </c>
      <c r="E8" s="102"/>
      <c r="F8" s="102"/>
      <c r="G8" s="97"/>
      <c r="H8" s="96" t="s">
        <v>61</v>
      </c>
      <c r="I8" s="102"/>
      <c r="J8" s="102"/>
      <c r="K8" s="97"/>
      <c r="L8" s="98" t="s">
        <v>62</v>
      </c>
    </row>
    <row r="9" spans="1:12" s="74" customFormat="1" ht="48.75" customHeight="1" x14ac:dyDescent="0.3">
      <c r="A9" s="101"/>
      <c r="B9" s="101"/>
      <c r="C9" s="101"/>
      <c r="D9" s="96" t="s">
        <v>63</v>
      </c>
      <c r="E9" s="97"/>
      <c r="F9" s="98" t="s">
        <v>64</v>
      </c>
      <c r="G9" s="98" t="s">
        <v>65</v>
      </c>
      <c r="H9" s="96" t="s">
        <v>63</v>
      </c>
      <c r="I9" s="97"/>
      <c r="J9" s="98" t="s">
        <v>66</v>
      </c>
      <c r="K9" s="98" t="s">
        <v>67</v>
      </c>
      <c r="L9" s="101"/>
    </row>
    <row r="10" spans="1:12" s="74" customFormat="1" ht="89.25" customHeight="1" x14ac:dyDescent="0.3">
      <c r="A10" s="99"/>
      <c r="B10" s="99"/>
      <c r="C10" s="99"/>
      <c r="D10" s="75" t="s">
        <v>68</v>
      </c>
      <c r="E10" s="75" t="s">
        <v>69</v>
      </c>
      <c r="F10" s="99"/>
      <c r="G10" s="99"/>
      <c r="H10" s="75" t="s">
        <v>68</v>
      </c>
      <c r="I10" s="75" t="s">
        <v>69</v>
      </c>
      <c r="J10" s="99"/>
      <c r="K10" s="99"/>
      <c r="L10" s="99"/>
    </row>
    <row r="11" spans="1:12" s="74" customFormat="1" ht="25.5" customHeight="1" x14ac:dyDescent="0.3">
      <c r="A11" s="76" t="s">
        <v>2</v>
      </c>
      <c r="B11" s="76" t="s">
        <v>15</v>
      </c>
      <c r="C11" s="76">
        <v>1</v>
      </c>
      <c r="D11" s="76">
        <v>2</v>
      </c>
      <c r="E11" s="76">
        <v>3</v>
      </c>
      <c r="F11" s="76">
        <v>4</v>
      </c>
      <c r="G11" s="76" t="s">
        <v>70</v>
      </c>
      <c r="H11" s="76">
        <v>6</v>
      </c>
      <c r="I11" s="76">
        <v>7</v>
      </c>
      <c r="J11" s="76">
        <v>8</v>
      </c>
      <c r="K11" s="76" t="s">
        <v>71</v>
      </c>
      <c r="L11" s="76" t="s">
        <v>72</v>
      </c>
    </row>
    <row r="12" spans="1:12" s="74" customFormat="1" ht="36.75" customHeight="1" x14ac:dyDescent="0.3">
      <c r="A12" s="77">
        <v>1</v>
      </c>
      <c r="B12" s="77" t="s">
        <v>73</v>
      </c>
      <c r="C12" s="78">
        <v>2204368573</v>
      </c>
      <c r="D12" s="79">
        <v>1250000000</v>
      </c>
      <c r="E12" s="79">
        <v>0</v>
      </c>
      <c r="F12" s="79">
        <f>C12+D12</f>
        <v>3454368573</v>
      </c>
      <c r="G12" s="82">
        <f>D12-F12</f>
        <v>-2204368573</v>
      </c>
      <c r="H12" s="79">
        <v>781863958</v>
      </c>
      <c r="I12" s="79"/>
      <c r="J12" s="79">
        <v>2132938000</v>
      </c>
      <c r="K12" s="82">
        <f>(H12-J12)</f>
        <v>-1351074042</v>
      </c>
      <c r="L12" s="79">
        <f>C12+H12-J12</f>
        <v>853294531</v>
      </c>
    </row>
    <row r="13" spans="1:12" s="83" customFormat="1" ht="36.75" customHeight="1" x14ac:dyDescent="0.3">
      <c r="A13" s="77">
        <v>2</v>
      </c>
      <c r="B13" s="77" t="s">
        <v>74</v>
      </c>
      <c r="C13" s="78">
        <v>370387211</v>
      </c>
      <c r="D13" s="79">
        <v>0</v>
      </c>
      <c r="E13" s="79">
        <v>0</v>
      </c>
      <c r="F13" s="79">
        <f t="shared" ref="F13:F14" si="0">C13+D13</f>
        <v>370387211</v>
      </c>
      <c r="G13" s="82">
        <f t="shared" ref="G13:G14" si="1">D13-F13</f>
        <v>-370387211</v>
      </c>
      <c r="H13" s="79">
        <v>1655646</v>
      </c>
      <c r="I13" s="79"/>
      <c r="J13" s="79">
        <v>123604308</v>
      </c>
      <c r="K13" s="82">
        <f t="shared" ref="K13:K14" si="2">H13-J13</f>
        <v>-121948662</v>
      </c>
      <c r="L13" s="79">
        <f>C13+H13-J13</f>
        <v>248438549</v>
      </c>
    </row>
    <row r="14" spans="1:12" s="83" customFormat="1" ht="30.75" customHeight="1" x14ac:dyDescent="0.3">
      <c r="A14" s="80"/>
      <c r="B14" s="81" t="s">
        <v>75</v>
      </c>
      <c r="C14" s="78">
        <f>SUM(C12:C13)</f>
        <v>2574755784</v>
      </c>
      <c r="D14" s="78">
        <f t="shared" ref="D14:L14" si="3">SUM(D12:D13)</f>
        <v>1250000000</v>
      </c>
      <c r="E14" s="78">
        <f t="shared" si="3"/>
        <v>0</v>
      </c>
      <c r="F14" s="78">
        <f t="shared" si="0"/>
        <v>3824755784</v>
      </c>
      <c r="G14" s="84">
        <f t="shared" si="1"/>
        <v>-2574755784</v>
      </c>
      <c r="H14" s="78">
        <f t="shared" si="3"/>
        <v>783519604</v>
      </c>
      <c r="I14" s="78">
        <f t="shared" si="3"/>
        <v>0</v>
      </c>
      <c r="J14" s="78">
        <f t="shared" si="3"/>
        <v>2256542308</v>
      </c>
      <c r="K14" s="84">
        <f t="shared" si="2"/>
        <v>-1473022704</v>
      </c>
      <c r="L14" s="78">
        <f t="shared" si="3"/>
        <v>1101733080</v>
      </c>
    </row>
    <row r="15" spans="1:12" s="85" customFormat="1" ht="15.6" x14ac:dyDescent="0.3">
      <c r="A15" s="14"/>
    </row>
  </sheetData>
  <mergeCells count="18">
    <mergeCell ref="A5:L5"/>
    <mergeCell ref="A6:L6"/>
    <mergeCell ref="A2:F2"/>
    <mergeCell ref="A3:F3"/>
    <mergeCell ref="A1:L1"/>
    <mergeCell ref="H9:I9"/>
    <mergeCell ref="J9:J10"/>
    <mergeCell ref="K9:K10"/>
    <mergeCell ref="K7:L7"/>
    <mergeCell ref="A8:A10"/>
    <mergeCell ref="B8:B10"/>
    <mergeCell ref="C8:C10"/>
    <mergeCell ref="D8:G8"/>
    <mergeCell ref="H8:K8"/>
    <mergeCell ref="L8:L10"/>
    <mergeCell ref="D9:E9"/>
    <mergeCell ref="F9:F10"/>
    <mergeCell ref="G9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04-TT90</vt:lpstr>
      <vt:lpstr>01-TT137-QUỸ TC NGOÀI NS</vt:lpstr>
      <vt:lpstr>'04-TT90'!Print_Titles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 PC</cp:lastModifiedBy>
  <cp:lastPrinted>2022-07-25T03:05:04Z</cp:lastPrinted>
  <dcterms:created xsi:type="dcterms:W3CDTF">2022-07-08T03:03:58Z</dcterms:created>
  <dcterms:modified xsi:type="dcterms:W3CDTF">2023-02-08T08:03:46Z</dcterms:modified>
</cp:coreProperties>
</file>