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O QUAN\PT KTXH, chuong trinh trong tam\KH cua VP về PT KTXH 2020, 2021 gui Bo\KH So PT KTXH 6 thang dau 2020, KH cuoi 2020, 2021\"/>
    </mc:Choice>
  </mc:AlternateContent>
  <bookViews>
    <workbookView xWindow="0" yWindow="0" windowWidth="19200" windowHeight="6990" activeTab="1"/>
  </bookViews>
  <sheets>
    <sheet name="PL2" sheetId="1" r:id="rId1"/>
    <sheet name="PL3" sheetId="2" r:id="rId2"/>
  </sheets>
  <definedNames>
    <definedName name="_xlnm.Print_Titles" localSheetId="1">'PL3'!$5:$6</definedName>
  </definedNames>
  <calcPr calcId="152511" concurrentCalc="0"/>
</workbook>
</file>

<file path=xl/calcChain.xml><?xml version="1.0" encoding="utf-8"?>
<calcChain xmlns="http://schemas.openxmlformats.org/spreadsheetml/2006/main">
  <c r="L162" i="2" l="1"/>
  <c r="L161" i="2"/>
  <c r="J161" i="2"/>
  <c r="L160" i="2"/>
  <c r="L159" i="2"/>
  <c r="J159" i="2"/>
  <c r="M156" i="2"/>
  <c r="K156" i="2"/>
  <c r="G156" i="2"/>
  <c r="L156" i="2"/>
  <c r="I156" i="2"/>
  <c r="H156" i="2"/>
  <c r="F156" i="2"/>
  <c r="E156" i="2"/>
  <c r="D156" i="2"/>
  <c r="M155" i="2"/>
  <c r="K155" i="2"/>
  <c r="L155" i="2"/>
  <c r="I155" i="2"/>
  <c r="H155" i="2"/>
  <c r="M154" i="2"/>
  <c r="K154" i="2"/>
  <c r="G154" i="2"/>
  <c r="L154" i="2"/>
  <c r="I154" i="2"/>
  <c r="H154" i="2"/>
  <c r="F154" i="2"/>
  <c r="E154" i="2"/>
  <c r="D154" i="2"/>
  <c r="L153" i="2"/>
  <c r="L152" i="2"/>
  <c r="L151" i="2"/>
  <c r="L150" i="2"/>
  <c r="M115" i="2"/>
  <c r="L115" i="2"/>
  <c r="K115" i="2"/>
  <c r="J115" i="2"/>
  <c r="I115" i="2"/>
  <c r="H115" i="2"/>
  <c r="G115" i="2"/>
  <c r="F115" i="2"/>
  <c r="E115" i="2"/>
  <c r="D115" i="2"/>
  <c r="K66" i="2"/>
  <c r="M24" i="2"/>
  <c r="K24" i="2"/>
  <c r="H24" i="2"/>
  <c r="G24" i="2"/>
  <c r="F24" i="2"/>
  <c r="E24" i="2"/>
  <c r="D24" i="2"/>
  <c r="M9" i="2"/>
  <c r="K9" i="2"/>
  <c r="I9" i="2"/>
  <c r="H9" i="2"/>
  <c r="G9" i="2"/>
  <c r="F9" i="2"/>
  <c r="E9" i="2"/>
  <c r="D9" i="2"/>
  <c r="L17" i="1"/>
  <c r="L16" i="1"/>
  <c r="L15" i="1"/>
  <c r="L13" i="1"/>
  <c r="L12" i="1"/>
  <c r="L11" i="1"/>
  <c r="I11" i="1"/>
</calcChain>
</file>

<file path=xl/sharedStrings.xml><?xml version="1.0" encoding="utf-8"?>
<sst xmlns="http://schemas.openxmlformats.org/spreadsheetml/2006/main" count="631" uniqueCount="326">
  <si>
    <t>UBND TỈNH QUẢNG BÌNH</t>
  </si>
  <si>
    <t>Phụ lục 2</t>
  </si>
  <si>
    <t>SỞ LAO ĐỘNG THƯƠNG BINH VÀ XÃ HỘI</t>
  </si>
  <si>
    <t xml:space="preserve">Các chỉ tiêu chủ yếu Quốc hội, Chính phủ giao lĩnh vực lao động - người có công và xã hội </t>
  </si>
  <si>
    <t>(Kèm theo Kế hoạch  số:   1183   /SLĐTBXH-KHTC ngày      07  tháng 8 năm 2020)</t>
  </si>
  <si>
    <t>TT</t>
  </si>
  <si>
    <t>Chỉ tiêu/nhiệm vụ</t>
  </si>
  <si>
    <t>Đơn vị tính</t>
  </si>
  <si>
    <t>Kết quả thực hiện giai đoạn 2016 - 2019</t>
  </si>
  <si>
    <t>Ước Thực hiện năm 2020</t>
  </si>
  <si>
    <t>Dự kiến Kế hoạch năm 2021</t>
  </si>
  <si>
    <t>Năm 2016</t>
  </si>
  <si>
    <t>năm 2017</t>
  </si>
  <si>
    <t>Năm 2018</t>
  </si>
  <si>
    <t>Năm 2019</t>
  </si>
  <si>
    <t xml:space="preserve">Kế hoạch </t>
  </si>
  <si>
    <t>Ước thực hiện 6 tháng</t>
  </si>
  <si>
    <t xml:space="preserve">Ước TH 6 tháng so với cùng kỳ năm 2019 (%) </t>
  </si>
  <si>
    <t>Ước thực hiện cả năm</t>
  </si>
  <si>
    <t>Ước TH cả năm so với thực hiện 2019 (%)</t>
  </si>
  <si>
    <t>Tỷ lệ thất nghiệp khu vực thành thị</t>
  </si>
  <si>
    <t>%</t>
  </si>
  <si>
    <t>Tỷ lệ lao động qua đào tạo</t>
  </si>
  <si>
    <t>Trong đó: Tỷ lệ lao động qua đào tạo có bằng cấp, chứng chỉ</t>
  </si>
  <si>
    <t>Tỷ lệ hộ nghèo giảm bình quân hằng năm</t>
  </si>
  <si>
    <t>a</t>
  </si>
  <si>
    <t>Tỷ lệ hộ nghèo toàn tỉnh</t>
  </si>
  <si>
    <t>-</t>
  </si>
  <si>
    <t>Số hộ nghèo đến cuối kỳ báo cáo</t>
  </si>
  <si>
    <t>Hộ</t>
  </si>
  <si>
    <t>Tỷ lệ hộ nghèo giảm bình quân trên năm</t>
  </si>
  <si>
    <t>1,2-1,5</t>
  </si>
  <si>
    <t>b</t>
  </si>
  <si>
    <t>Các huyện nghèo</t>
  </si>
  <si>
    <t>1.400-1.300</t>
  </si>
  <si>
    <t>Tỷ lệ hộ nghèo huyện nghèo</t>
  </si>
  <si>
    <t>2,0-2,5</t>
  </si>
  <si>
    <t>Phụ lục 3</t>
  </si>
  <si>
    <t>Các chỉ tiêu quản lý ngành thuộc lĩnh vực lao động - người có công và xã hội</t>
  </si>
  <si>
    <t>Dự
 kiến Kế hoạch năm 2021</t>
  </si>
  <si>
    <t xml:space="preserve">ƯTH 6 tháng so với cùng kỳ năm 2019 (%) </t>
  </si>
  <si>
    <t>ƯTH cả năm so với thực hiện 2019 (%)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</si>
  <si>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</si>
  <si>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</si>
  <si>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</si>
  <si>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</si>
  <si>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</si>
  <si>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</si>
  <si>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</si>
  <si>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</si>
  <si>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</si>
  <si>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</si>
  <si>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</si>
  <si>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</si>
  <si>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</si>
  <si>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I</t>
  </si>
  <si>
    <t>Lao động - việc làm</t>
  </si>
  <si>
    <t>Tổng số lao động được tạo việc làm trong năm</t>
  </si>
  <si>
    <t xml:space="preserve">Người </t>
  </si>
  <si>
    <t>Tạo việc làm trong nước</t>
  </si>
  <si>
    <t>Trong đó số lao động nữ được tạo việc làm</t>
  </si>
  <si>
    <r>
      <rPr>
        <sz val="10"/>
        <rFont val="Times New Roman"/>
        <charset val="134"/>
      </rPr>
      <t xml:space="preserve">Đưa lao động đi làm việc ở nước ngoài </t>
    </r>
    <r>
      <rPr>
        <sz val="8"/>
        <rFont val="Times New Roman"/>
        <charset val="134"/>
      </rPr>
      <t>(chia theo các thị trường chủ yếu)</t>
    </r>
  </si>
  <si>
    <t>Trong đó, số lao động nữ:</t>
  </si>
  <si>
    <t>2</t>
  </si>
  <si>
    <r>
      <rPr>
        <b/>
        <sz val="10"/>
        <rFont val="Times New Roman"/>
        <charset val="134"/>
      </rPr>
      <t xml:space="preserve">Tổng số lao động đang làm việc theo hợp đồng ở nước ngoài </t>
    </r>
    <r>
      <rPr>
        <sz val="10"/>
        <rFont val="Times New Roman"/>
        <charset val="134"/>
      </rPr>
      <t>(trong đó chia ra các thị trường chủ yếu)</t>
    </r>
  </si>
  <si>
    <t>3</t>
  </si>
  <si>
    <t>Số lao động hết hạn hợp đồng về nước trong năm</t>
  </si>
  <si>
    <t>4</t>
  </si>
  <si>
    <r>
      <rPr>
        <b/>
        <sz val="10"/>
        <rFont val="Times New Roman"/>
        <charset val="134"/>
      </rPr>
      <t>Tổng số tiền lao động chuyển về nước</t>
    </r>
    <r>
      <rPr>
        <sz val="8"/>
        <rFont val="Times New Roman"/>
        <charset val="134"/>
      </rPr>
      <t xml:space="preserve"> (chia theo 1 số thị trường chủ yếu)</t>
    </r>
  </si>
  <si>
    <t>Số lao động người nước ngoài đang làm việc trên địa bàn</t>
  </si>
  <si>
    <t>Số lao động thuộc diện phải cấp giấy phép lao động</t>
  </si>
  <si>
    <t>Số lao động đã được cấp phép</t>
  </si>
  <si>
    <t>Tỷ lệ lao động đã được cấp phép</t>
  </si>
  <si>
    <t>c</t>
  </si>
  <si>
    <t>Số lao động đang làm thủ tục cấp phép</t>
  </si>
  <si>
    <t>Người</t>
  </si>
  <si>
    <t>Tỷ lệ lao động đang làm thủ tục cấp phép</t>
  </si>
  <si>
    <t>6</t>
  </si>
  <si>
    <t>Bảo hiểm xã hội</t>
  </si>
  <si>
    <t>Số lao động trong độ tuổi tham gia BHXH</t>
  </si>
  <si>
    <t>Tham gia BHXH bắt buộc</t>
  </si>
  <si>
    <t>Tham gia BHXH tự nguyện</t>
  </si>
  <si>
    <t>Tỷ lệ lực lượng lao động trong độ tuối tham gia bảo hiểm xã hội</t>
  </si>
  <si>
    <t>Thu bảo hiểm xã hội</t>
  </si>
  <si>
    <t>Triệu đồng</t>
  </si>
  <si>
    <t>124,7</t>
  </si>
  <si>
    <t>d</t>
  </si>
  <si>
    <t>Giải quyết chế độ BHXH</t>
  </si>
  <si>
    <t>Trợ cấp BHXH hằng tháng</t>
  </si>
  <si>
    <t>105,6</t>
  </si>
  <si>
    <t>Trợ cấp BHXH một lần</t>
  </si>
  <si>
    <t>135,7</t>
  </si>
  <si>
    <t>Trợ cấp chế độ ốm đau, thai sản, dưỡng sức, phục hồi sức khỏe</t>
  </si>
  <si>
    <t xml:space="preserve">lượt người </t>
  </si>
  <si>
    <t>103,5</t>
  </si>
  <si>
    <t>đ</t>
  </si>
  <si>
    <t>Nợ đọng BHXH</t>
  </si>
  <si>
    <t>125</t>
  </si>
  <si>
    <t>7</t>
  </si>
  <si>
    <t>Bảo hiểm thất nghiệp</t>
  </si>
  <si>
    <t>Số người tham gia BHTN</t>
  </si>
  <si>
    <t>103,4</t>
  </si>
  <si>
    <t>Tỷ lệ lao động trong độ tuổi tham gia BHTN</t>
  </si>
  <si>
    <t>Số thu bảo hiểm thất nghiệp</t>
  </si>
  <si>
    <t>102,7</t>
  </si>
  <si>
    <t>Giải quyết chế độ BHTN</t>
  </si>
  <si>
    <t>Số người thất nghiệp nộp hồ sơ đề nghị hưởng chính sách BHTN</t>
  </si>
  <si>
    <t>100,7</t>
  </si>
  <si>
    <t xml:space="preserve"> Số người được hưởng trợ cấp thất nghiệp hàng tháng</t>
  </si>
  <si>
    <t>102</t>
  </si>
  <si>
    <t xml:space="preserve"> Số người được hưởng trợ cấp thất nghiệp 1 lần</t>
  </si>
  <si>
    <t xml:space="preserve"> Số người được tư vấn giới thiệu việc làm</t>
  </si>
  <si>
    <t>101,7</t>
  </si>
  <si>
    <t>Số người được hỗ trợ học nghề</t>
  </si>
  <si>
    <t>47,6</t>
  </si>
  <si>
    <t>8</t>
  </si>
  <si>
    <t>Bảo hiểm tai nạn lao động, bệnh nghề nghiệp</t>
  </si>
  <si>
    <t>Số người tham gia BHTNLĐ, BNN</t>
  </si>
  <si>
    <t>Số thu BHTNLĐ, BNN</t>
  </si>
  <si>
    <t>Số người hưởng trợ cấp</t>
  </si>
  <si>
    <t>9</t>
  </si>
  <si>
    <t>Hoạt động Trung tâm Dịch vụ việc làm</t>
  </si>
  <si>
    <t xml:space="preserve"> Số lao động được tư vấn giới thiệu việc làm</t>
  </si>
  <si>
    <t>Lượt người</t>
  </si>
  <si>
    <t>46,4</t>
  </si>
  <si>
    <t>Trong đó: Số lao động tìm được việc làm</t>
  </si>
  <si>
    <t>88,3</t>
  </si>
  <si>
    <t xml:space="preserve"> Tổ chức sàn giao dịch việc làm</t>
  </si>
  <si>
    <t>Lần</t>
  </si>
  <si>
    <t>69,6</t>
  </si>
  <si>
    <t xml:space="preserve"> - Số đơn vị tham gia</t>
  </si>
  <si>
    <t>đơn vị</t>
  </si>
  <si>
    <t>71,4</t>
  </si>
  <si>
    <t xml:space="preserve"> -  Số người đăng ký tìm việc làm</t>
  </si>
  <si>
    <t>53,2</t>
  </si>
  <si>
    <t xml:space="preserve"> Trong đó: số người được tuyển dụng thông qua sàn giao dịch</t>
  </si>
  <si>
    <t>92,2</t>
  </si>
  <si>
    <t xml:space="preserve">  - Số người đăng ký học nghề</t>
  </si>
  <si>
    <t>78,4</t>
  </si>
  <si>
    <t>Trong đó: số người được hỗ trợ học nghề</t>
  </si>
  <si>
    <t>Tai nạn lao động</t>
  </si>
  <si>
    <t>Số vụ tai nạn lao động</t>
  </si>
  <si>
    <t>Vụ</t>
  </si>
  <si>
    <t xml:space="preserve"> Trong đó: Số vụ tai nạn lao động có chết người</t>
  </si>
  <si>
    <t xml:space="preserve"> Số người bị tai nạn lao động</t>
  </si>
  <si>
    <t>Trong đó: Số người chết</t>
  </si>
  <si>
    <t>Giảm tần suất tai nạn lao động</t>
  </si>
  <si>
    <t>100</t>
  </si>
  <si>
    <t>(Chia ra 1 số ngành cơ bản)</t>
  </si>
  <si>
    <t>Giảm tần suất tai nạn lao động chết người</t>
  </si>
  <si>
    <t>(Chia theo 1 số lĩnh vực có nguy cơ cao)</t>
  </si>
  <si>
    <t>Số doanh nghiệp để xảy ra tai nạn chết người</t>
  </si>
  <si>
    <t>DN</t>
  </si>
  <si>
    <t>Điều kiện lao động</t>
  </si>
  <si>
    <t>Số lao động phải làm việc trong điều kiện nặng nhọc, độc hại</t>
  </si>
  <si>
    <t>90</t>
  </si>
  <si>
    <t>Tỷ lệ lao động phải làm việc trong điêù kiện nặng nhọc, độc hại</t>
  </si>
  <si>
    <t>Số lao động mắc bệnh nghề nghiệp</t>
  </si>
  <si>
    <t>Tỷ lệ lao động mắc bệnh nghề nghiệp</t>
  </si>
  <si>
    <t>Số doanh nghiệp làm tốt công tác ATVSLĐ</t>
  </si>
  <si>
    <t>Số doanh nghiệp vi phạm quy định của pháp luật về ATVSLĐ</t>
  </si>
  <si>
    <t>12</t>
  </si>
  <si>
    <t>Tiền lương - quan hệ lao động</t>
  </si>
  <si>
    <t>Tiền lương bình quân người/ tháng</t>
  </si>
  <si>
    <t>tr. đồng</t>
  </si>
  <si>
    <t xml:space="preserve"> Trong đó: </t>
  </si>
  <si>
    <t xml:space="preserve"> - Doanh nghiệp nhà nước</t>
  </si>
  <si>
    <t xml:space="preserve"> - Doanh nghiệp có vốn đầu tư NN</t>
  </si>
  <si>
    <t xml:space="preserve"> - Doanh nghiệp ngoài quốc doanh</t>
  </si>
  <si>
    <t>Số vụ đình công xảy ra trên phạm vi cả nước</t>
  </si>
  <si>
    <t>Số lượt người tham gia đình công</t>
  </si>
  <si>
    <t>lượt người</t>
  </si>
  <si>
    <t>13</t>
  </si>
  <si>
    <t>Giáo dục nghề nghiệp</t>
  </si>
  <si>
    <t xml:space="preserve">Tuyển mới </t>
  </si>
  <si>
    <t>Cao đẳng</t>
  </si>
  <si>
    <t>Trung cấp</t>
  </si>
  <si>
    <t>Sơ cấp và các chương trình đào tạo nghề nghiệp khác</t>
  </si>
  <si>
    <t xml:space="preserve"> - Trong đó: + Đào tạo nghề cho LĐNT</t>
  </si>
  <si>
    <t xml:space="preserve">                    + Đào tạo nghề cho người khuyết tật</t>
  </si>
  <si>
    <t>Tốt nghiệp</t>
  </si>
  <si>
    <t xml:space="preserve">Tổng số cơ sở GDNN trên địa bàn </t>
  </si>
  <si>
    <t>Cơ sở</t>
  </si>
  <si>
    <t xml:space="preserve">Trường cao đẳng </t>
  </si>
  <si>
    <t>Trường</t>
  </si>
  <si>
    <t>Trong đó: trường tư thục và có vốn đầu tư nước ngoài</t>
  </si>
  <si>
    <t>Trường trung cấp</t>
  </si>
  <si>
    <t>Trung tâm GDNN</t>
  </si>
  <si>
    <t>Trung tâm</t>
  </si>
  <si>
    <t xml:space="preserve">Trong đó: </t>
  </si>
  <si>
    <t xml:space="preserve"> - Trung tâm GDNN ngoài công lập </t>
  </si>
  <si>
    <t xml:space="preserve"> - Trung tâm GDNN cấp huyện</t>
  </si>
  <si>
    <t>Cơ sở khác có tham gia dạy nghề</t>
  </si>
  <si>
    <t>cơ sở</t>
  </si>
  <si>
    <t>II</t>
  </si>
  <si>
    <t>Thực hiện chính sách ưu đãi người có công</t>
  </si>
  <si>
    <t>Xác nhận, công nhận người hưởng chính sách ưu đãi người có công</t>
  </si>
  <si>
    <t>Số đối tượng được công nhận trong kỳ</t>
  </si>
  <si>
    <t>Đối tượng</t>
  </si>
  <si>
    <t>Số hồ sơ còn tồn đọng trong kỳ</t>
  </si>
  <si>
    <t>Hồ sơ</t>
  </si>
  <si>
    <t>Thực hiện dự toán kinh phí ưu đãi NCC</t>
  </si>
  <si>
    <t>Trợ cấp thường xuyên</t>
  </si>
  <si>
    <t>Tr. đồng</t>
  </si>
  <si>
    <t>Trợ cấp 1 lần</t>
  </si>
  <si>
    <t>Công tác mộ, nghĩa trang liệt sỹ</t>
  </si>
  <si>
    <t>Số nghĩa trang liệt sỹ được xây, sửa, nâng cấp</t>
  </si>
  <si>
    <t>Nghĩa trang</t>
  </si>
  <si>
    <t>Kinh phí thực hiện</t>
  </si>
  <si>
    <t>Tr.đồng</t>
  </si>
  <si>
    <t xml:space="preserve"> Trong đó:  + Ngân sách trung ương</t>
  </si>
  <si>
    <t>Số đài tưởng niệm liệt sỹ được xây, sửa, nâng cấp</t>
  </si>
  <si>
    <t>Đài TN</t>
  </si>
  <si>
    <t>Trong đó: Ngân sách trung ương</t>
  </si>
  <si>
    <t xml:space="preserve">Số nhà bia ghi tên liệt sỹ được xây, sửa, nâng cấp </t>
  </si>
  <si>
    <t>Nhà bia</t>
  </si>
  <si>
    <t>Số mộ liệt sỹ được quy tập vào NTLS</t>
  </si>
  <si>
    <t>Mộ</t>
  </si>
  <si>
    <t>91,5</t>
  </si>
  <si>
    <t>35,5</t>
  </si>
  <si>
    <t>73,1</t>
  </si>
  <si>
    <t>Cơ sở nuôi dưỡng, điều dưỡng NCC</t>
  </si>
  <si>
    <t xml:space="preserve"> Số cơ sở nuôi dưỡng, điều dưỡng NCC</t>
  </si>
  <si>
    <t xml:space="preserve"> Số cơ sở được đầu tư trong kỳ</t>
  </si>
  <si>
    <t xml:space="preserve"> Trong đó:   + Ngân sách trung ương</t>
  </si>
  <si>
    <t xml:space="preserve">                    + Ngân sách địa phương</t>
  </si>
  <si>
    <t>Thực hiện phong trào đền ơn đáp nghĩa</t>
  </si>
  <si>
    <t>Tổng số xã, phường được công nhận làm tốt công tác chăm sóc thương binh, gia đình liệt sỹ và người có công</t>
  </si>
  <si>
    <t>Xã/phường</t>
  </si>
  <si>
    <t>Tỷ lệ xã, phường được công nhận làm tốt công tác chăm sóc thương binh, gia đình liệt sỹ và người có công</t>
  </si>
  <si>
    <t>Số hộ chính sách thuộc diện hộ nghèo</t>
  </si>
  <si>
    <t>hộ</t>
  </si>
  <si>
    <t>Tỷ lệ hộ chính sách có  mức sống bằng hoặc cao hơn mức sống trung bình của dân cư địa phương nơi cư trú</t>
  </si>
  <si>
    <t>98,6</t>
  </si>
  <si>
    <t xml:space="preserve">Tổng số bà mẹ Việt Nam anh hùng </t>
  </si>
  <si>
    <t>người</t>
  </si>
  <si>
    <t>Số hộ chính sách còn nhà ở dột nát, nhà tạm</t>
  </si>
  <si>
    <t>e</t>
  </si>
  <si>
    <t xml:space="preserve">Số nhà tình nghĩa được xây, tặng cho đối tượng chính sách </t>
  </si>
  <si>
    <t>nhà</t>
  </si>
  <si>
    <t>g</t>
  </si>
  <si>
    <t xml:space="preserve">Số nhà tình nghĩa được sửa chữa, nâng cấp cho đối tượng chính sách </t>
  </si>
  <si>
    <t>h</t>
  </si>
  <si>
    <t>Số tiền đóng góp xây dựng quỹ đền ơn đáp nghĩa</t>
  </si>
  <si>
    <t>III</t>
  </si>
  <si>
    <t>Các lĩnh vực xã hội</t>
  </si>
  <si>
    <t>1</t>
  </si>
  <si>
    <t>Về giảm nghèo</t>
  </si>
  <si>
    <t>Số hộ cận nghèo</t>
  </si>
  <si>
    <t>Tỷ lệ hộ cận nghèo</t>
  </si>
  <si>
    <t>Số hộ nghèo dân tộc thiểu số</t>
  </si>
  <si>
    <t>Số hộ dân tộc thiểu số</t>
  </si>
  <si>
    <t>Tỷ lệ hộ nghèo dân tộc thiểu số/tổng số hộ dân</t>
  </si>
  <si>
    <t>Tỷ lệ hộ nghèo dân tộc thiểu số trong tổng số hộ nghèo</t>
  </si>
  <si>
    <t>Tỷ lệ hộ nghèo dân tộc thiểu số/tổng số hộ dân tộc thiểu số</t>
  </si>
  <si>
    <t>Tổng số huyện nghèo</t>
  </si>
  <si>
    <t>huyện</t>
  </si>
  <si>
    <t>Số huyện thoát nghèo ra khỏi danh sách huyện nghèo</t>
  </si>
  <si>
    <t>Tổng số xã nghèo CT 135</t>
  </si>
  <si>
    <t>Xã</t>
  </si>
  <si>
    <t>Số xã thoát khỏi tình trạng ĐBKK</t>
  </si>
  <si>
    <t>Tổng số xã ĐBKK vùng bãi ngang ven biển, hải đảo</t>
  </si>
  <si>
    <t xml:space="preserve">Số xã thoát khỏi tình trạng ĐBKK </t>
  </si>
  <si>
    <t>Bảo trợ xã hội</t>
  </si>
  <si>
    <t>Tổng số đối tượng BTXH hưởng trợ cấp hàng tháng (chia ra theo các nhóm đối tượng cụ thể)</t>
  </si>
  <si>
    <t>174.17</t>
  </si>
  <si>
    <t xml:space="preserve"> Số đối tượng được nuôi dưỡng tại các cơ sở BTXH (chia ra theo các nhóm đối tượng)</t>
  </si>
  <si>
    <t>Tỷ lệ đối tượng BTXH đủ điều kiện được hưởng trợ cấp xã hội hàng tháng</t>
  </si>
  <si>
    <t>Tỷ lệ người khuyết tật được tiếp cận tối thiểu 1 trong các dịch vụ trợ giúp xã hội</t>
  </si>
  <si>
    <t>Cứu trợ đột xuất</t>
  </si>
  <si>
    <t xml:space="preserve"> - Số hộ được cứu trợ</t>
  </si>
  <si>
    <t xml:space="preserve"> - Số nhân khẩu được cứu trợ</t>
  </si>
  <si>
    <t xml:space="preserve"> - Số gạo cứu đói</t>
  </si>
  <si>
    <t>tấn</t>
  </si>
  <si>
    <t xml:space="preserve"> Số cơ sở BTXH trên địa bàn</t>
  </si>
  <si>
    <t>Trong đó: + Cơ sở công lập</t>
  </si>
  <si>
    <t xml:space="preserve">               + Cơ sở ngoài công lập</t>
  </si>
  <si>
    <t>Về công tác trẻ em</t>
  </si>
  <si>
    <t xml:space="preserve">Tỷ lệ trẻ em/Tổng dân số </t>
  </si>
  <si>
    <t>27,27</t>
  </si>
  <si>
    <t>26,1</t>
  </si>
  <si>
    <t>27,7</t>
  </si>
  <si>
    <t>22,5</t>
  </si>
  <si>
    <t>Số trẻ em có HCĐB (chia ra theo các nhóm đối tượng cụ thể)</t>
  </si>
  <si>
    <t>Trẻ em</t>
  </si>
  <si>
    <t>Tỷ lệ trẻ em có hoàn cảnh đặc biệt</t>
  </si>
  <si>
    <t xml:space="preserve">Số trẻ em có hoàn cảnh đặc biệt khó khăn được trợ giúp </t>
  </si>
  <si>
    <t>Tỷ lệ trẻ em có hoàn cảnh đặc biệt khó khăn được trợ giúp</t>
  </si>
  <si>
    <t>85,4</t>
  </si>
  <si>
    <t>Số xã/phường đạt tiêu chuẩn phù hợp trẻ em</t>
  </si>
  <si>
    <t xml:space="preserve"> Tỷ lệ xã/phường đạt tiêu chuẩn phù hợp trẻ em </t>
  </si>
  <si>
    <t>Đạt</t>
  </si>
  <si>
    <t>Số trẻ em dưới 6 tuổi được cấp thẻ khám, chữa bệnh</t>
  </si>
  <si>
    <t>Tỷ lệ trẻ em dưới 6 tuổi được cấp thẻ khám, chữa bệnh</t>
  </si>
  <si>
    <t>Số trẻ em bị tai nạn thương tích</t>
  </si>
  <si>
    <t>Trong đó: Số em bị tử vong</t>
  </si>
  <si>
    <t>Số xã có Quỹ bảo trợ trẻ em</t>
  </si>
  <si>
    <t>Số tiền huy động vào Quỹ bảo trợ trẻ em Việt Nam</t>
  </si>
  <si>
    <t>triệu đồng</t>
  </si>
  <si>
    <t xml:space="preserve">Không 
đạt </t>
  </si>
  <si>
    <t>Phòng, chống tệ nạn xã hội</t>
  </si>
  <si>
    <t>Số gái mại dâm hoạt động trên địa bàn có hồ sơ quản lý</t>
  </si>
  <si>
    <t xml:space="preserve"> </t>
  </si>
  <si>
    <t>Trong đó: Số được hỗ trợ xã hội</t>
  </si>
  <si>
    <t xml:space="preserve">Số người bán dâm được tiếp cận tối thiểu một trong các dịch vụ hỗ trợ xã hội  </t>
  </si>
  <si>
    <t>Trong đó: Số gái mại dâm được hỗ trợ vay vốn, tạo việc làm</t>
  </si>
  <si>
    <t>Số đối tượng nghiện ma túy có hồ sơ quản lý</t>
  </si>
  <si>
    <t>Số đối tượng nghiện ma túy được cai nghiện</t>
  </si>
  <si>
    <t>Tại cơ sở cai nghiện</t>
  </si>
  <si>
    <t>Tại gia đình và cộng đồng</t>
  </si>
  <si>
    <t xml:space="preserve">Điều trị thay thế bằng Methadone </t>
  </si>
  <si>
    <t>Tại các cơ sở trợ giúp xã hội</t>
  </si>
  <si>
    <t>Tỷ lệ số người nghiện được điều trị so với số người nghiện có hồ sơ quản lý</t>
  </si>
  <si>
    <t>Tỷ lệ điều trị cai nghiện bắt buộc tại các cơ sở cai nghiện trên tổng số người nghiện được cai nghiện</t>
  </si>
  <si>
    <t>Số người nghiện được hỗ trợ cai nghiện tự nguyện</t>
  </si>
  <si>
    <t xml:space="preserve"> - Tại các cơ sở </t>
  </si>
  <si>
    <t xml:space="preserve"> - Tại cộng đồng</t>
  </si>
  <si>
    <t xml:space="preserve">Số đối tượng cai nghiện được hỗ trợ học nghề, tạo việc làm </t>
  </si>
  <si>
    <t xml:space="preserve">Trong đó : + Tại các cơ sở </t>
  </si>
  <si>
    <t xml:space="preserve">                 + Tại cộng đồng</t>
  </si>
  <si>
    <t>i</t>
  </si>
  <si>
    <t>Số cán bộ làm công tác bình đẳng giới</t>
  </si>
  <si>
    <t>trong đó:  + Cấp tỉnh</t>
  </si>
  <si>
    <t xml:space="preserve">                  + cấp huyện</t>
  </si>
  <si>
    <t xml:space="preserve">                 + Cấp xã</t>
  </si>
  <si>
    <t>(Kèm theo Kế hoạch số: 1183/SLĐTBXH-KHTC ngày 07 tháng 8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</si>
</sst>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7" formatCode="0.0"/>
  </numFmts>
  <fonts count="23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i/>
      <sz val="10"/>
      <name val="Times New Roman"/>
      <charset val="134"/>
    </font>
    <font>
      <b/>
      <i/>
      <sz val="1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b/>
      <u/>
      <sz val="11"/>
      <name val="Times New Roman"/>
      <charset val="134"/>
    </font>
    <font>
      <b/>
      <sz val="14"/>
      <name val="Times New Roman"/>
      <charset val="134"/>
    </font>
    <font>
      <b/>
      <i/>
      <sz val="13"/>
      <name val="Times New Roman"/>
      <charset val="134"/>
    </font>
    <font>
      <b/>
      <sz val="8"/>
      <name val="Times New Roman"/>
      <charset val="134"/>
    </font>
    <font>
      <i/>
      <sz val="8"/>
      <name val="Times New Roman"/>
      <charset val="134"/>
    </font>
    <font>
      <sz val="9"/>
      <name val="Times New Roman"/>
      <charset val="134"/>
    </font>
    <font>
      <b/>
      <i/>
      <sz val="8"/>
      <name val="Times New Roman"/>
      <charset val="134"/>
    </font>
    <font>
      <sz val="14"/>
      <name val="Times New Roman"/>
      <charset val="134"/>
    </font>
    <font>
      <sz val="13"/>
      <name val="Arial"/>
      <charset val="134"/>
    </font>
    <font>
      <b/>
      <sz val="9"/>
      <name val="Times New Roman"/>
      <charset val="134"/>
    </font>
    <font>
      <b/>
      <sz val="10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10"/>
      <name val="Arial"/>
      <charset val="134"/>
    </font>
    <font>
      <b/>
      <sz val="11"/>
      <name val="Times New Roman"/>
      <charset val="134"/>
    </font>
    <font>
      <sz val="14"/>
      <name val="Arial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6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9" fontId="1" fillId="0" borderId="8" xfId="0" applyNumberFormat="1" applyFont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167" fontId="6" fillId="0" borderId="4" xfId="0" applyNumberFormat="1" applyFont="1" applyBorder="1" applyAlignment="1">
      <alignment vertical="center" wrapText="1"/>
    </xf>
    <xf numFmtId="167" fontId="6" fillId="0" borderId="13" xfId="0" applyNumberFormat="1" applyFont="1" applyBorder="1" applyAlignment="1">
      <alignment vertical="center" wrapText="1"/>
    </xf>
    <xf numFmtId="3" fontId="12" fillId="2" borderId="8" xfId="0" quotePrefix="1" applyNumberFormat="1" applyFont="1" applyFill="1" applyBorder="1" applyAlignment="1">
      <alignment horizontal="center" vertical="center" wrapText="1"/>
    </xf>
    <xf numFmtId="3" fontId="1" fillId="0" borderId="8" xfId="0" quotePrefix="1" applyNumberFormat="1" applyFont="1" applyBorder="1" applyAlignment="1">
      <alignment horizontal="center" vertical="center" wrapText="1"/>
    </xf>
    <xf numFmtId="9" fontId="1" fillId="0" borderId="8" xfId="0" quotePrefix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:M4"/>
    </sheetView>
  </sheetViews>
  <sheetFormatPr defaultColWidth="9.140625" defaultRowHeight="12.75"/>
  <cols>
    <col min="1" max="1" width="4.85546875" style="6" customWidth="1"/>
    <col min="2" max="2" width="27.7109375" style="112" customWidth="1"/>
    <col min="3" max="5" width="9.140625" style="6"/>
    <col min="6" max="12" width="9.140625" style="112"/>
    <col min="13" max="13" width="10.85546875" style="112" customWidth="1"/>
    <col min="14" max="16384" width="9.140625" style="112"/>
  </cols>
  <sheetData>
    <row r="1" spans="1:13" ht="15" customHeight="1">
      <c r="A1" s="134" t="s">
        <v>0</v>
      </c>
      <c r="B1" s="134"/>
      <c r="C1" s="134"/>
      <c r="D1" s="134"/>
      <c r="J1" s="111"/>
      <c r="K1" s="111"/>
      <c r="L1" s="111"/>
      <c r="M1" s="111" t="s">
        <v>1</v>
      </c>
    </row>
    <row r="2" spans="1:13" ht="18" customHeight="1">
      <c r="A2" s="135" t="s">
        <v>2</v>
      </c>
      <c r="B2" s="135"/>
      <c r="C2" s="135"/>
      <c r="D2" s="135"/>
    </row>
    <row r="3" spans="1:13" ht="27.75" customHeight="1">
      <c r="A3" s="136" t="s">
        <v>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ht="21.7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s="110" customFormat="1" ht="23.25" customHeight="1">
      <c r="A5" s="148" t="s">
        <v>5</v>
      </c>
      <c r="B5" s="148" t="s">
        <v>6</v>
      </c>
      <c r="C5" s="148" t="s">
        <v>7</v>
      </c>
      <c r="D5" s="140" t="s">
        <v>8</v>
      </c>
      <c r="E5" s="141"/>
      <c r="F5" s="141"/>
      <c r="G5" s="142"/>
      <c r="H5" s="143" t="s">
        <v>9</v>
      </c>
      <c r="I5" s="144"/>
      <c r="J5" s="144"/>
      <c r="K5" s="144"/>
      <c r="L5" s="145"/>
      <c r="M5" s="150" t="s">
        <v>10</v>
      </c>
    </row>
    <row r="6" spans="1:13" s="110" customFormat="1" ht="63.75">
      <c r="A6" s="149"/>
      <c r="B6" s="149"/>
      <c r="C6" s="149"/>
      <c r="D6" s="113" t="s">
        <v>11</v>
      </c>
      <c r="E6" s="113" t="s">
        <v>12</v>
      </c>
      <c r="F6" s="113" t="s">
        <v>13</v>
      </c>
      <c r="G6" s="113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18" t="s">
        <v>19</v>
      </c>
      <c r="M6" s="151"/>
    </row>
    <row r="7" spans="1:13" s="111" customFormat="1" ht="33.75" customHeight="1">
      <c r="A7" s="114">
        <v>1</v>
      </c>
      <c r="B7" s="115" t="s">
        <v>20</v>
      </c>
      <c r="C7" s="116" t="s">
        <v>21</v>
      </c>
      <c r="D7" s="116">
        <v>2.5</v>
      </c>
      <c r="E7" s="116">
        <v>2.36</v>
      </c>
      <c r="F7" s="117">
        <v>2.34</v>
      </c>
      <c r="G7" s="117">
        <v>2.33</v>
      </c>
      <c r="H7" s="117">
        <v>2.2999999999999998</v>
      </c>
      <c r="I7" s="117">
        <v>2.4</v>
      </c>
      <c r="J7" s="117">
        <v>97.08</v>
      </c>
      <c r="K7" s="117">
        <v>2.36</v>
      </c>
      <c r="L7" s="117">
        <v>97.5</v>
      </c>
      <c r="M7" s="117">
        <v>2.3199999999999998</v>
      </c>
    </row>
    <row r="8" spans="1:13" s="111" customFormat="1" ht="24.75" customHeight="1">
      <c r="A8" s="114">
        <v>2</v>
      </c>
      <c r="B8" s="115" t="s">
        <v>22</v>
      </c>
      <c r="C8" s="116" t="s">
        <v>21</v>
      </c>
      <c r="D8" s="116">
        <v>62.1</v>
      </c>
      <c r="E8" s="116">
        <v>63</v>
      </c>
      <c r="F8" s="117">
        <v>63.5</v>
      </c>
      <c r="G8" s="117">
        <v>64.3</v>
      </c>
      <c r="H8" s="117">
        <v>65</v>
      </c>
      <c r="I8" s="117">
        <v>64.599999999999994</v>
      </c>
      <c r="J8" s="117">
        <v>101.7</v>
      </c>
      <c r="K8" s="117">
        <v>65</v>
      </c>
      <c r="L8" s="117">
        <v>101.1</v>
      </c>
      <c r="M8" s="117">
        <v>66.2</v>
      </c>
    </row>
    <row r="9" spans="1:13" s="111" customFormat="1" ht="36" customHeight="1">
      <c r="A9" s="114"/>
      <c r="B9" s="117" t="s">
        <v>23</v>
      </c>
      <c r="C9" s="116" t="s">
        <v>21</v>
      </c>
      <c r="D9" s="116"/>
      <c r="E9" s="116"/>
      <c r="F9" s="117"/>
      <c r="G9" s="117">
        <v>24.7</v>
      </c>
      <c r="H9" s="117">
        <v>26.3</v>
      </c>
      <c r="I9" s="117">
        <v>25.3</v>
      </c>
      <c r="J9" s="117">
        <v>105.4</v>
      </c>
      <c r="K9" s="117">
        <v>26.3</v>
      </c>
      <c r="L9" s="117">
        <v>106.5</v>
      </c>
      <c r="M9" s="117">
        <v>28.02</v>
      </c>
    </row>
    <row r="10" spans="1:13" s="111" customFormat="1" ht="28.5">
      <c r="A10" s="114">
        <v>3</v>
      </c>
      <c r="B10" s="115" t="s">
        <v>24</v>
      </c>
      <c r="C10" s="114"/>
      <c r="D10" s="114"/>
      <c r="E10" s="114"/>
      <c r="F10" s="115"/>
      <c r="G10" s="115"/>
      <c r="H10" s="115"/>
      <c r="I10" s="115"/>
      <c r="J10" s="115"/>
      <c r="K10" s="115"/>
      <c r="L10" s="115"/>
      <c r="M10" s="115"/>
    </row>
    <row r="11" spans="1:13" ht="20.25" customHeight="1">
      <c r="A11" s="118" t="s">
        <v>25</v>
      </c>
      <c r="B11" s="119" t="s">
        <v>26</v>
      </c>
      <c r="C11" s="118"/>
      <c r="D11" s="120">
        <v>12</v>
      </c>
      <c r="E11" s="121">
        <v>9.48</v>
      </c>
      <c r="F11" s="121">
        <v>6.98</v>
      </c>
      <c r="G11" s="121">
        <v>4.9800000000000004</v>
      </c>
      <c r="H11" s="121">
        <v>3.78</v>
      </c>
      <c r="I11" s="128">
        <f>(I12/251600)*100</f>
        <v>4.4316375198728144</v>
      </c>
      <c r="J11" s="128">
        <v>72.180000000000007</v>
      </c>
      <c r="K11" s="121">
        <v>3.78</v>
      </c>
      <c r="L11" s="128">
        <f>(K11/G11)*100</f>
        <v>75.90361445783131</v>
      </c>
      <c r="M11" s="119">
        <v>2.68</v>
      </c>
    </row>
    <row r="12" spans="1:13" s="111" customFormat="1" ht="30">
      <c r="A12" s="118" t="s">
        <v>27</v>
      </c>
      <c r="B12" s="119" t="s">
        <v>28</v>
      </c>
      <c r="C12" s="118" t="s">
        <v>29</v>
      </c>
      <c r="D12" s="122">
        <v>28885</v>
      </c>
      <c r="E12" s="122">
        <v>23219</v>
      </c>
      <c r="F12" s="122">
        <v>17298</v>
      </c>
      <c r="G12" s="122">
        <v>12393</v>
      </c>
      <c r="H12" s="122">
        <v>9500</v>
      </c>
      <c r="I12" s="122">
        <v>11150</v>
      </c>
      <c r="J12" s="128">
        <v>73.3</v>
      </c>
      <c r="K12" s="122">
        <v>9500</v>
      </c>
      <c r="L12" s="128">
        <f t="shared" ref="L12:L17" si="0">(K12/G12)*100</f>
        <v>76.65617687404179</v>
      </c>
      <c r="M12" s="122">
        <v>8500</v>
      </c>
    </row>
    <row r="13" spans="1:13" s="111" customFormat="1" ht="30">
      <c r="A13" s="123" t="s">
        <v>27</v>
      </c>
      <c r="B13" s="119" t="s">
        <v>30</v>
      </c>
      <c r="C13" s="118" t="s">
        <v>21</v>
      </c>
      <c r="D13" s="124">
        <v>2.42</v>
      </c>
      <c r="E13" s="124">
        <v>2.52</v>
      </c>
      <c r="F13" s="124">
        <v>2.5</v>
      </c>
      <c r="G13" s="125">
        <v>2</v>
      </c>
      <c r="H13" s="124" t="s">
        <v>31</v>
      </c>
      <c r="I13" s="119">
        <v>0.55000000000000004</v>
      </c>
      <c r="J13" s="128">
        <v>27.5</v>
      </c>
      <c r="K13" s="119">
        <v>1.2</v>
      </c>
      <c r="L13" s="128">
        <f t="shared" si="0"/>
        <v>60</v>
      </c>
      <c r="M13" s="129">
        <v>1.1000000000000001</v>
      </c>
    </row>
    <row r="14" spans="1:13" ht="23.25" customHeight="1">
      <c r="A14" s="118" t="s">
        <v>32</v>
      </c>
      <c r="B14" s="119" t="s">
        <v>33</v>
      </c>
      <c r="C14" s="118"/>
      <c r="D14" s="118"/>
      <c r="E14" s="118"/>
      <c r="F14" s="119"/>
      <c r="G14" s="119"/>
      <c r="H14" s="119"/>
      <c r="I14" s="119"/>
      <c r="J14" s="128"/>
      <c r="K14" s="119"/>
      <c r="L14" s="128"/>
      <c r="M14" s="119"/>
    </row>
    <row r="15" spans="1:13" ht="30">
      <c r="A15" s="118" t="s">
        <v>27</v>
      </c>
      <c r="B15" s="119" t="s">
        <v>28</v>
      </c>
      <c r="C15" s="118" t="s">
        <v>29</v>
      </c>
      <c r="D15" s="122">
        <v>5148</v>
      </c>
      <c r="E15" s="122">
        <v>4424</v>
      </c>
      <c r="F15" s="122">
        <v>3334</v>
      </c>
      <c r="G15" s="122">
        <v>2507</v>
      </c>
      <c r="H15" s="122">
        <v>1755</v>
      </c>
      <c r="I15" s="122">
        <v>2000</v>
      </c>
      <c r="J15" s="128">
        <v>68.400000000000006</v>
      </c>
      <c r="K15" s="122">
        <v>1755</v>
      </c>
      <c r="L15" s="128">
        <f t="shared" si="0"/>
        <v>70.003988831272437</v>
      </c>
      <c r="M15" s="122" t="s">
        <v>34</v>
      </c>
    </row>
    <row r="16" spans="1:13" ht="21" customHeight="1">
      <c r="A16" s="118" t="s">
        <v>27</v>
      </c>
      <c r="B16" s="119" t="s">
        <v>35</v>
      </c>
      <c r="C16" s="118" t="s">
        <v>21</v>
      </c>
      <c r="D16" s="124">
        <v>39.729999999999997</v>
      </c>
      <c r="E16" s="124">
        <v>33.299999999999997</v>
      </c>
      <c r="F16" s="124">
        <v>24.73</v>
      </c>
      <c r="G16" s="124">
        <v>18.34</v>
      </c>
      <c r="H16" s="119">
        <v>12.84</v>
      </c>
      <c r="I16" s="128">
        <v>14.63</v>
      </c>
      <c r="J16" s="128">
        <v>67.48</v>
      </c>
      <c r="K16" s="119">
        <v>12.84</v>
      </c>
      <c r="L16" s="128">
        <f t="shared" si="0"/>
        <v>70.010905125408939</v>
      </c>
      <c r="M16" s="124"/>
    </row>
    <row r="17" spans="1:13" ht="30">
      <c r="A17" s="126" t="s">
        <v>27</v>
      </c>
      <c r="B17" s="119" t="s">
        <v>30</v>
      </c>
      <c r="C17" s="118" t="s">
        <v>21</v>
      </c>
      <c r="D17" s="127">
        <v>4.4400000000000004</v>
      </c>
      <c r="E17" s="127">
        <v>6.43</v>
      </c>
      <c r="F17" s="127">
        <v>8.57</v>
      </c>
      <c r="G17" s="127">
        <v>6.39</v>
      </c>
      <c r="H17" s="127">
        <v>5.5</v>
      </c>
      <c r="I17" s="130">
        <v>2</v>
      </c>
      <c r="J17" s="128">
        <v>65.790000000000006</v>
      </c>
      <c r="K17" s="127">
        <v>5.5</v>
      </c>
      <c r="L17" s="128">
        <f t="shared" si="0"/>
        <v>86.071987480438182</v>
      </c>
      <c r="M17" s="124" t="s">
        <v>36</v>
      </c>
    </row>
    <row r="19" spans="1:13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</sheetData>
  <mergeCells count="11">
    <mergeCell ref="A19:M19"/>
    <mergeCell ref="A5:A6"/>
    <mergeCell ref="B5:B6"/>
    <mergeCell ref="C5:C6"/>
    <mergeCell ref="M5:M6"/>
    <mergeCell ref="A1:D1"/>
    <mergeCell ref="A2:D2"/>
    <mergeCell ref="A3:M3"/>
    <mergeCell ref="A4:M4"/>
    <mergeCell ref="D5:G5"/>
    <mergeCell ref="H5:L5"/>
  </mergeCells>
  <pageMargins left="0.2" right="0.2" top="0.5" bottom="0.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workbookViewId="0">
      <selection activeCell="A4" sqref="A4:M4"/>
    </sheetView>
  </sheetViews>
  <sheetFormatPr defaultColWidth="7.85546875" defaultRowHeight="17.25" customHeight="1"/>
  <cols>
    <col min="1" max="1" width="4.28515625" style="1" customWidth="1"/>
    <col min="2" max="2" width="54.7109375" style="11" customWidth="1"/>
    <col min="3" max="3" width="8.5703125" style="12" customWidth="1"/>
    <col min="4" max="4" width="8.140625" style="13" customWidth="1"/>
    <col min="5" max="5" width="8.28515625" style="13" customWidth="1"/>
    <col min="6" max="6" width="7.7109375" style="13" customWidth="1"/>
    <col min="7" max="7" width="8.28515625" style="13" customWidth="1"/>
    <col min="8" max="8" width="8" style="13" customWidth="1"/>
    <col min="9" max="9" width="7" style="13" customWidth="1"/>
    <col min="10" max="10" width="5.85546875" style="6" customWidth="1"/>
    <col min="11" max="11" width="7.7109375" style="13" customWidth="1"/>
    <col min="12" max="12" width="6.42578125" style="6" customWidth="1"/>
    <col min="13" max="13" width="7.7109375" style="13" customWidth="1"/>
    <col min="14" max="16384" width="7.85546875" style="6"/>
  </cols>
  <sheetData>
    <row r="1" spans="1:13" ht="17.25" customHeight="1">
      <c r="A1" s="134" t="s">
        <v>0</v>
      </c>
      <c r="B1" s="134"/>
      <c r="C1" s="14"/>
      <c r="D1" s="15"/>
      <c r="J1" s="152" t="s">
        <v>37</v>
      </c>
      <c r="K1" s="152"/>
      <c r="L1" s="152"/>
      <c r="M1" s="146"/>
    </row>
    <row r="2" spans="1:13" ht="17.25" customHeight="1">
      <c r="A2" s="135" t="s">
        <v>2</v>
      </c>
      <c r="B2" s="135"/>
      <c r="C2" s="16"/>
      <c r="D2" s="17"/>
    </row>
    <row r="3" spans="1:13" ht="26.25" customHeight="1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53"/>
    </row>
    <row r="4" spans="1:13" ht="18.75" customHeight="1">
      <c r="A4" s="138" t="s">
        <v>325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54"/>
    </row>
    <row r="5" spans="1:13" ht="19.5" customHeight="1">
      <c r="A5" s="160" t="s">
        <v>5</v>
      </c>
      <c r="B5" s="162" t="s">
        <v>6</v>
      </c>
      <c r="C5" s="164" t="s">
        <v>7</v>
      </c>
      <c r="D5" s="155" t="s">
        <v>8</v>
      </c>
      <c r="E5" s="156"/>
      <c r="F5" s="156"/>
      <c r="G5" s="156"/>
      <c r="H5" s="157" t="s">
        <v>9</v>
      </c>
      <c r="I5" s="156"/>
      <c r="J5" s="156"/>
      <c r="K5" s="156"/>
      <c r="L5" s="156"/>
      <c r="M5" s="166" t="s">
        <v>39</v>
      </c>
    </row>
    <row r="6" spans="1:13" ht="75.75" customHeight="1">
      <c r="A6" s="161"/>
      <c r="B6" s="163"/>
      <c r="C6" s="165"/>
      <c r="D6" s="19" t="s">
        <v>11</v>
      </c>
      <c r="E6" s="19" t="s">
        <v>12</v>
      </c>
      <c r="F6" s="19" t="s">
        <v>13</v>
      </c>
      <c r="G6" s="19" t="s">
        <v>14</v>
      </c>
      <c r="H6" s="20" t="s">
        <v>15</v>
      </c>
      <c r="I6" s="72" t="s">
        <v>16</v>
      </c>
      <c r="J6" s="73" t="s">
        <v>40</v>
      </c>
      <c r="K6" s="72" t="s">
        <v>18</v>
      </c>
      <c r="L6" s="73" t="s">
        <v>41</v>
      </c>
      <c r="M6" s="167"/>
    </row>
    <row r="7" spans="1:13" s="1" customFormat="1" ht="18" customHeight="1">
      <c r="A7" s="21" t="s">
        <v>42</v>
      </c>
      <c r="B7" s="21" t="s">
        <v>43</v>
      </c>
      <c r="C7" s="22" t="s">
        <v>44</v>
      </c>
      <c r="D7" s="21" t="s">
        <v>45</v>
      </c>
      <c r="E7" s="21" t="s">
        <v>46</v>
      </c>
      <c r="F7" s="23" t="s">
        <v>47</v>
      </c>
      <c r="G7" s="23" t="s">
        <v>48</v>
      </c>
      <c r="H7" s="23" t="s">
        <v>49</v>
      </c>
      <c r="I7" s="23" t="s">
        <v>50</v>
      </c>
      <c r="J7" s="23" t="s">
        <v>51</v>
      </c>
      <c r="K7" s="21" t="s">
        <v>52</v>
      </c>
      <c r="L7" s="21" t="s">
        <v>53</v>
      </c>
      <c r="M7" s="21" t="s">
        <v>54</v>
      </c>
    </row>
    <row r="8" spans="1:13" s="2" customFormat="1" ht="17.25" customHeight="1">
      <c r="A8" s="24" t="s">
        <v>55</v>
      </c>
      <c r="B8" s="25" t="s">
        <v>56</v>
      </c>
      <c r="C8" s="26"/>
      <c r="D8" s="27"/>
      <c r="E8" s="27"/>
      <c r="F8" s="28"/>
      <c r="G8" s="28"/>
      <c r="H8" s="28"/>
      <c r="I8" s="28"/>
      <c r="J8" s="74"/>
      <c r="K8" s="27"/>
      <c r="L8" s="24"/>
      <c r="M8" s="27"/>
    </row>
    <row r="9" spans="1:13" s="3" customFormat="1" ht="17.25" customHeight="1">
      <c r="A9" s="29">
        <v>1</v>
      </c>
      <c r="B9" s="30" t="s">
        <v>57</v>
      </c>
      <c r="C9" s="31" t="s">
        <v>58</v>
      </c>
      <c r="D9" s="32">
        <f>D10+D12</f>
        <v>32510</v>
      </c>
      <c r="E9" s="32">
        <f t="shared" ref="E9:M9" si="0">E10+E12</f>
        <v>35900</v>
      </c>
      <c r="F9" s="32">
        <f t="shared" si="0"/>
        <v>36750</v>
      </c>
      <c r="G9" s="32">
        <f t="shared" si="0"/>
        <v>37692</v>
      </c>
      <c r="H9" s="32">
        <f t="shared" si="0"/>
        <v>36000</v>
      </c>
      <c r="I9" s="32">
        <f t="shared" si="0"/>
        <v>13698</v>
      </c>
      <c r="J9" s="66">
        <v>141</v>
      </c>
      <c r="K9" s="32">
        <f t="shared" si="0"/>
        <v>36500</v>
      </c>
      <c r="L9" s="66">
        <v>96.8</v>
      </c>
      <c r="M9" s="32">
        <f t="shared" si="0"/>
        <v>37600</v>
      </c>
    </row>
    <row r="10" spans="1:13" ht="17.25" customHeight="1">
      <c r="A10" s="33" t="s">
        <v>25</v>
      </c>
      <c r="B10" s="34" t="s">
        <v>59</v>
      </c>
      <c r="C10" s="31" t="s">
        <v>58</v>
      </c>
      <c r="D10" s="35">
        <v>30080</v>
      </c>
      <c r="E10" s="35">
        <v>32800</v>
      </c>
      <c r="F10" s="35">
        <v>33400</v>
      </c>
      <c r="G10" s="35">
        <v>33500</v>
      </c>
      <c r="H10" s="35">
        <v>32500</v>
      </c>
      <c r="I10" s="35">
        <v>13098</v>
      </c>
      <c r="J10" s="69">
        <v>152</v>
      </c>
      <c r="K10" s="35">
        <v>33000</v>
      </c>
      <c r="L10" s="69">
        <v>98.5</v>
      </c>
      <c r="M10" s="35">
        <v>34000</v>
      </c>
    </row>
    <row r="11" spans="1:13" ht="17.25" customHeight="1">
      <c r="A11" s="33"/>
      <c r="B11" s="34" t="s">
        <v>60</v>
      </c>
      <c r="C11" s="31" t="s">
        <v>58</v>
      </c>
      <c r="D11" s="35">
        <v>14000</v>
      </c>
      <c r="E11" s="35">
        <v>15900</v>
      </c>
      <c r="F11" s="35">
        <v>16576</v>
      </c>
      <c r="G11" s="35">
        <v>16626</v>
      </c>
      <c r="H11" s="35">
        <v>15925</v>
      </c>
      <c r="I11" s="35">
        <v>6418</v>
      </c>
      <c r="J11" s="69" t="s">
        <v>27</v>
      </c>
      <c r="K11" s="35">
        <v>16378</v>
      </c>
      <c r="L11" s="69">
        <v>98.5</v>
      </c>
      <c r="M11" s="35">
        <v>17000</v>
      </c>
    </row>
    <row r="12" spans="1:13" ht="19.5" customHeight="1">
      <c r="A12" s="33" t="s">
        <v>32</v>
      </c>
      <c r="B12" s="34" t="s">
        <v>61</v>
      </c>
      <c r="C12" s="31" t="s">
        <v>58</v>
      </c>
      <c r="D12" s="35">
        <v>2430</v>
      </c>
      <c r="E12" s="35">
        <v>3100</v>
      </c>
      <c r="F12" s="35">
        <v>3350</v>
      </c>
      <c r="G12" s="35">
        <v>4192</v>
      </c>
      <c r="H12" s="35">
        <v>3500</v>
      </c>
      <c r="I12" s="35">
        <v>600</v>
      </c>
      <c r="J12" s="69">
        <v>35</v>
      </c>
      <c r="K12" s="35">
        <v>3500</v>
      </c>
      <c r="L12" s="69">
        <v>83.4</v>
      </c>
      <c r="M12" s="35">
        <v>3600</v>
      </c>
    </row>
    <row r="13" spans="1:13" ht="17.25" customHeight="1">
      <c r="A13" s="33"/>
      <c r="B13" s="34" t="s">
        <v>62</v>
      </c>
      <c r="C13" s="31" t="s">
        <v>58</v>
      </c>
      <c r="D13" s="35">
        <v>972</v>
      </c>
      <c r="E13" s="35">
        <v>1240</v>
      </c>
      <c r="F13" s="35">
        <v>1507</v>
      </c>
      <c r="G13" s="35">
        <v>1888</v>
      </c>
      <c r="H13" s="35">
        <v>1500</v>
      </c>
      <c r="I13" s="35">
        <v>270</v>
      </c>
      <c r="J13" s="69" t="s">
        <v>27</v>
      </c>
      <c r="K13" s="35">
        <v>1575</v>
      </c>
      <c r="L13" s="69">
        <v>83</v>
      </c>
      <c r="M13" s="35">
        <v>1620</v>
      </c>
    </row>
    <row r="14" spans="1:13" ht="27.75" customHeight="1">
      <c r="A14" s="29" t="s">
        <v>63</v>
      </c>
      <c r="B14" s="30" t="s">
        <v>64</v>
      </c>
      <c r="C14" s="31" t="s">
        <v>58</v>
      </c>
      <c r="D14" s="32">
        <v>7875</v>
      </c>
      <c r="E14" s="32">
        <v>7320</v>
      </c>
      <c r="F14" s="32">
        <v>11130</v>
      </c>
      <c r="G14" s="32">
        <v>10556</v>
      </c>
      <c r="H14" s="32">
        <v>9100</v>
      </c>
      <c r="I14" s="32" t="s">
        <v>27</v>
      </c>
      <c r="J14" s="66" t="s">
        <v>27</v>
      </c>
      <c r="K14" s="32">
        <v>10020</v>
      </c>
      <c r="L14" s="66">
        <v>94.9</v>
      </c>
      <c r="M14" s="32">
        <v>11500</v>
      </c>
    </row>
    <row r="15" spans="1:13" s="3" customFormat="1" ht="17.25" customHeight="1">
      <c r="A15" s="29" t="s">
        <v>65</v>
      </c>
      <c r="B15" s="30" t="s">
        <v>66</v>
      </c>
      <c r="C15" s="31" t="s">
        <v>58</v>
      </c>
      <c r="D15" s="32"/>
      <c r="E15" s="32"/>
      <c r="F15" s="32"/>
      <c r="G15" s="32"/>
      <c r="H15" s="32"/>
      <c r="I15" s="32"/>
      <c r="J15" s="66"/>
      <c r="K15" s="32"/>
      <c r="L15" s="66"/>
      <c r="M15" s="32"/>
    </row>
    <row r="16" spans="1:13" s="3" customFormat="1" ht="20.25" customHeight="1">
      <c r="A16" s="29" t="s">
        <v>67</v>
      </c>
      <c r="B16" s="30" t="s">
        <v>68</v>
      </c>
      <c r="C16" s="31" t="s">
        <v>58</v>
      </c>
      <c r="D16" s="32"/>
      <c r="E16" s="32"/>
      <c r="F16" s="32"/>
      <c r="G16" s="32"/>
      <c r="H16" s="32"/>
      <c r="I16" s="32"/>
      <c r="J16" s="66"/>
      <c r="K16" s="32"/>
      <c r="L16" s="66"/>
      <c r="M16" s="32"/>
    </row>
    <row r="17" spans="1:13" ht="17.25" customHeight="1">
      <c r="A17" s="29">
        <v>5</v>
      </c>
      <c r="B17" s="30" t="s">
        <v>69</v>
      </c>
      <c r="C17" s="31" t="s">
        <v>58</v>
      </c>
      <c r="D17" s="32">
        <v>56</v>
      </c>
      <c r="E17" s="32">
        <v>128</v>
      </c>
      <c r="F17" s="32">
        <v>147</v>
      </c>
      <c r="G17" s="32">
        <v>144</v>
      </c>
      <c r="H17" s="32">
        <v>180</v>
      </c>
      <c r="I17" s="32">
        <v>102</v>
      </c>
      <c r="J17" s="66"/>
      <c r="K17" s="32">
        <v>120</v>
      </c>
      <c r="L17" s="66">
        <v>83</v>
      </c>
      <c r="M17" s="32">
        <v>130</v>
      </c>
    </row>
    <row r="18" spans="1:13" ht="17.25" customHeight="1">
      <c r="A18" s="33" t="s">
        <v>25</v>
      </c>
      <c r="B18" s="34" t="s">
        <v>70</v>
      </c>
      <c r="C18" s="31" t="s">
        <v>58</v>
      </c>
      <c r="D18" s="35">
        <v>48</v>
      </c>
      <c r="E18" s="35">
        <v>88</v>
      </c>
      <c r="F18" s="35">
        <v>72</v>
      </c>
      <c r="G18" s="35">
        <v>130</v>
      </c>
      <c r="H18" s="35">
        <v>160</v>
      </c>
      <c r="I18" s="35">
        <v>43</v>
      </c>
      <c r="J18" s="69"/>
      <c r="K18" s="35">
        <v>100</v>
      </c>
      <c r="L18" s="69">
        <v>76.900000000000006</v>
      </c>
      <c r="M18" s="35">
        <v>100</v>
      </c>
    </row>
    <row r="19" spans="1:13" ht="17.25" customHeight="1">
      <c r="A19" s="33" t="s">
        <v>32</v>
      </c>
      <c r="B19" s="34" t="s">
        <v>71</v>
      </c>
      <c r="C19" s="31" t="s">
        <v>58</v>
      </c>
      <c r="D19" s="35">
        <v>48</v>
      </c>
      <c r="E19" s="35">
        <v>88</v>
      </c>
      <c r="F19" s="35">
        <v>72</v>
      </c>
      <c r="G19" s="35">
        <v>130</v>
      </c>
      <c r="H19" s="35">
        <v>160</v>
      </c>
      <c r="I19" s="35">
        <v>43</v>
      </c>
      <c r="J19" s="69"/>
      <c r="K19" s="35">
        <v>100</v>
      </c>
      <c r="L19" s="69">
        <v>76.900000000000006</v>
      </c>
      <c r="M19" s="35">
        <v>100</v>
      </c>
    </row>
    <row r="20" spans="1:13" s="4" customFormat="1" ht="17.25" customHeight="1">
      <c r="A20" s="36"/>
      <c r="B20" s="37" t="s">
        <v>72</v>
      </c>
      <c r="C20" s="38" t="s">
        <v>21</v>
      </c>
      <c r="D20" s="39">
        <v>100</v>
      </c>
      <c r="E20" s="39">
        <v>100</v>
      </c>
      <c r="F20" s="39">
        <v>100</v>
      </c>
      <c r="G20" s="39">
        <v>100</v>
      </c>
      <c r="H20" s="39">
        <v>100</v>
      </c>
      <c r="I20" s="39">
        <v>100</v>
      </c>
      <c r="J20" s="75"/>
      <c r="K20" s="39">
        <v>100</v>
      </c>
      <c r="L20" s="75">
        <v>100</v>
      </c>
      <c r="M20" s="39">
        <v>100</v>
      </c>
    </row>
    <row r="21" spans="1:13" ht="17.25" customHeight="1">
      <c r="A21" s="33" t="s">
        <v>73</v>
      </c>
      <c r="B21" s="34" t="s">
        <v>74</v>
      </c>
      <c r="C21" s="31" t="s">
        <v>75</v>
      </c>
      <c r="D21" s="40"/>
      <c r="E21" s="40"/>
      <c r="F21" s="40"/>
      <c r="G21" s="40"/>
      <c r="H21" s="40"/>
      <c r="I21" s="40"/>
      <c r="J21" s="69"/>
      <c r="K21" s="40"/>
      <c r="L21" s="69"/>
      <c r="M21" s="40"/>
    </row>
    <row r="22" spans="1:13" s="4" customFormat="1" ht="17.25" customHeight="1">
      <c r="A22" s="36"/>
      <c r="B22" s="37" t="s">
        <v>76</v>
      </c>
      <c r="C22" s="38" t="s">
        <v>21</v>
      </c>
      <c r="D22" s="39"/>
      <c r="E22" s="39"/>
      <c r="F22" s="39"/>
      <c r="G22" s="39"/>
      <c r="H22" s="39"/>
      <c r="I22" s="39"/>
      <c r="J22" s="75"/>
      <c r="K22" s="39"/>
      <c r="L22" s="75"/>
      <c r="M22" s="39"/>
    </row>
    <row r="23" spans="1:13" s="3" customFormat="1" ht="17.25" customHeight="1">
      <c r="A23" s="29" t="s">
        <v>77</v>
      </c>
      <c r="B23" s="30" t="s">
        <v>78</v>
      </c>
      <c r="C23" s="41"/>
      <c r="D23" s="42"/>
      <c r="E23" s="42"/>
      <c r="F23" s="42"/>
      <c r="G23" s="42"/>
      <c r="H23" s="42"/>
      <c r="I23" s="42"/>
      <c r="J23" s="66"/>
      <c r="K23" s="42"/>
      <c r="L23" s="66"/>
      <c r="M23" s="42"/>
    </row>
    <row r="24" spans="1:13" s="5" customFormat="1" ht="17.25" customHeight="1">
      <c r="A24" s="43" t="s">
        <v>25</v>
      </c>
      <c r="B24" s="44" t="s">
        <v>79</v>
      </c>
      <c r="C24" s="45" t="s">
        <v>58</v>
      </c>
      <c r="D24" s="46">
        <f>D25+D26</f>
        <v>68381</v>
      </c>
      <c r="E24" s="46">
        <f t="shared" ref="E24:M24" si="1">E25+E26</f>
        <v>71953</v>
      </c>
      <c r="F24" s="46">
        <f t="shared" si="1"/>
        <v>73751</v>
      </c>
      <c r="G24" s="46">
        <f t="shared" si="1"/>
        <v>82541</v>
      </c>
      <c r="H24" s="46">
        <f t="shared" si="1"/>
        <v>81847</v>
      </c>
      <c r="I24" s="46"/>
      <c r="J24" s="76"/>
      <c r="K24" s="46">
        <f t="shared" si="1"/>
        <v>83991</v>
      </c>
      <c r="L24" s="76"/>
      <c r="M24" s="46">
        <f t="shared" si="1"/>
        <v>85600</v>
      </c>
    </row>
    <row r="25" spans="1:13" s="4" customFormat="1" ht="17.25" customHeight="1">
      <c r="A25" s="47"/>
      <c r="B25" s="37" t="s">
        <v>80</v>
      </c>
      <c r="C25" s="38" t="s">
        <v>58</v>
      </c>
      <c r="D25" s="48">
        <v>65208</v>
      </c>
      <c r="E25" s="48">
        <v>67236</v>
      </c>
      <c r="F25" s="48">
        <v>66294</v>
      </c>
      <c r="G25" s="48">
        <v>69157</v>
      </c>
      <c r="H25" s="48">
        <v>69991</v>
      </c>
      <c r="I25" s="48" t="s">
        <v>27</v>
      </c>
      <c r="J25" s="77" t="s">
        <v>27</v>
      </c>
      <c r="K25" s="48">
        <v>69991</v>
      </c>
      <c r="L25" s="77">
        <v>101.2</v>
      </c>
      <c r="M25" s="48">
        <v>71000</v>
      </c>
    </row>
    <row r="26" spans="1:13" s="4" customFormat="1" ht="17.25" customHeight="1">
      <c r="A26" s="47"/>
      <c r="B26" s="37" t="s">
        <v>81</v>
      </c>
      <c r="C26" s="38" t="s">
        <v>58</v>
      </c>
      <c r="D26" s="48">
        <v>3173</v>
      </c>
      <c r="E26" s="48">
        <v>4717</v>
      </c>
      <c r="F26" s="48">
        <v>7457</v>
      </c>
      <c r="G26" s="48">
        <v>13384</v>
      </c>
      <c r="H26" s="48">
        <v>11856</v>
      </c>
      <c r="I26" s="48"/>
      <c r="J26" s="77"/>
      <c r="K26" s="48">
        <v>14000</v>
      </c>
      <c r="L26" s="77">
        <v>104.6</v>
      </c>
      <c r="M26" s="48">
        <v>14600</v>
      </c>
    </row>
    <row r="27" spans="1:13" ht="17.25" customHeight="1">
      <c r="A27" s="33" t="s">
        <v>32</v>
      </c>
      <c r="B27" s="34" t="s">
        <v>82</v>
      </c>
      <c r="C27" s="31" t="s">
        <v>21</v>
      </c>
      <c r="D27" s="40">
        <v>12.26</v>
      </c>
      <c r="E27" s="40">
        <v>12.9</v>
      </c>
      <c r="F27" s="40">
        <v>13.1</v>
      </c>
      <c r="G27" s="40">
        <v>14.59</v>
      </c>
      <c r="H27" s="40">
        <v>14.38</v>
      </c>
      <c r="I27" s="40"/>
      <c r="J27" s="69"/>
      <c r="K27" s="40">
        <v>14.76</v>
      </c>
      <c r="L27" s="69">
        <v>100</v>
      </c>
      <c r="M27" s="40">
        <v>15</v>
      </c>
    </row>
    <row r="28" spans="1:13" s="5" customFormat="1" ht="17.25" customHeight="1">
      <c r="A28" s="43" t="s">
        <v>73</v>
      </c>
      <c r="B28" s="44" t="s">
        <v>83</v>
      </c>
      <c r="C28" s="49" t="s">
        <v>84</v>
      </c>
      <c r="D28" s="50">
        <v>785608</v>
      </c>
      <c r="E28" s="50">
        <v>859975</v>
      </c>
      <c r="F28" s="50">
        <v>979043</v>
      </c>
      <c r="G28" s="50">
        <v>1042224</v>
      </c>
      <c r="H28" s="50">
        <v>1029600</v>
      </c>
      <c r="I28" s="50"/>
      <c r="J28" s="78"/>
      <c r="K28" s="50">
        <v>1300000</v>
      </c>
      <c r="L28" s="131" t="s">
        <v>85</v>
      </c>
      <c r="M28" s="50">
        <v>1400000</v>
      </c>
    </row>
    <row r="29" spans="1:13" ht="17.25" customHeight="1">
      <c r="A29" s="33" t="s">
        <v>86</v>
      </c>
      <c r="B29" s="34" t="s">
        <v>87</v>
      </c>
      <c r="C29" s="31" t="s">
        <v>58</v>
      </c>
      <c r="D29" s="51"/>
      <c r="E29" s="51"/>
      <c r="F29" s="51"/>
      <c r="G29" s="51"/>
      <c r="H29" s="51"/>
      <c r="I29" s="51"/>
      <c r="J29" s="79"/>
      <c r="K29" s="51"/>
      <c r="L29" s="79"/>
      <c r="M29" s="51"/>
    </row>
    <row r="30" spans="1:13" ht="17.25" customHeight="1">
      <c r="A30" s="33"/>
      <c r="B30" s="37" t="s">
        <v>88</v>
      </c>
      <c r="C30" s="31" t="s">
        <v>58</v>
      </c>
      <c r="D30" s="35">
        <v>1021</v>
      </c>
      <c r="E30" s="35">
        <v>1323</v>
      </c>
      <c r="F30" s="35">
        <v>1457</v>
      </c>
      <c r="G30" s="35">
        <v>1515</v>
      </c>
      <c r="H30" s="35">
        <v>1600</v>
      </c>
      <c r="I30" s="35">
        <v>634</v>
      </c>
      <c r="J30" s="80"/>
      <c r="K30" s="35">
        <v>1600</v>
      </c>
      <c r="L30" s="132" t="s">
        <v>89</v>
      </c>
      <c r="M30" s="35"/>
    </row>
    <row r="31" spans="1:13" ht="17.25" customHeight="1">
      <c r="A31" s="33"/>
      <c r="B31" s="37" t="s">
        <v>90</v>
      </c>
      <c r="C31" s="31" t="s">
        <v>58</v>
      </c>
      <c r="D31" s="35">
        <v>4209</v>
      </c>
      <c r="E31" s="35">
        <v>4989</v>
      </c>
      <c r="F31" s="35">
        <v>5390</v>
      </c>
      <c r="G31" s="35">
        <v>6189</v>
      </c>
      <c r="H31" s="35">
        <v>8400</v>
      </c>
      <c r="I31" s="35">
        <v>3333</v>
      </c>
      <c r="J31" s="80"/>
      <c r="K31" s="35">
        <v>8400</v>
      </c>
      <c r="L31" s="132" t="s">
        <v>91</v>
      </c>
      <c r="M31" s="35"/>
    </row>
    <row r="32" spans="1:13" ht="17.25" customHeight="1">
      <c r="A32" s="33"/>
      <c r="B32" s="37" t="s">
        <v>92</v>
      </c>
      <c r="C32" s="31" t="s">
        <v>93</v>
      </c>
      <c r="D32" s="35">
        <v>20985</v>
      </c>
      <c r="E32" s="35">
        <v>27802</v>
      </c>
      <c r="F32" s="35">
        <v>35565</v>
      </c>
      <c r="G32" s="35">
        <v>38635</v>
      </c>
      <c r="H32" s="35">
        <v>40000</v>
      </c>
      <c r="I32" s="35">
        <v>16234</v>
      </c>
      <c r="J32" s="80"/>
      <c r="K32" s="35">
        <v>40000</v>
      </c>
      <c r="L32" s="132" t="s">
        <v>94</v>
      </c>
      <c r="M32" s="35"/>
    </row>
    <row r="33" spans="1:13" ht="17.25" customHeight="1">
      <c r="A33" s="33" t="s">
        <v>95</v>
      </c>
      <c r="B33" s="34" t="s">
        <v>96</v>
      </c>
      <c r="C33" s="38" t="s">
        <v>84</v>
      </c>
      <c r="D33" s="40"/>
      <c r="E33" s="40"/>
      <c r="F33" s="35">
        <v>8234</v>
      </c>
      <c r="G33" s="35">
        <v>6605</v>
      </c>
      <c r="H33" s="35">
        <v>5406</v>
      </c>
      <c r="I33" s="35">
        <v>6246</v>
      </c>
      <c r="J33" s="80"/>
      <c r="K33" s="35">
        <v>5284</v>
      </c>
      <c r="L33" s="132" t="s">
        <v>97</v>
      </c>
      <c r="M33" s="35">
        <v>4100</v>
      </c>
    </row>
    <row r="34" spans="1:13" ht="17.25" customHeight="1">
      <c r="A34" s="29" t="s">
        <v>98</v>
      </c>
      <c r="B34" s="30" t="s">
        <v>99</v>
      </c>
      <c r="C34" s="31"/>
      <c r="D34" s="40"/>
      <c r="E34" s="40"/>
      <c r="F34" s="40"/>
      <c r="G34" s="40"/>
      <c r="H34" s="40"/>
      <c r="I34" s="40"/>
      <c r="J34" s="69"/>
      <c r="K34" s="40"/>
      <c r="L34" s="69"/>
      <c r="M34" s="40"/>
    </row>
    <row r="35" spans="1:13" ht="17.25" customHeight="1">
      <c r="A35" s="33" t="s">
        <v>25</v>
      </c>
      <c r="B35" s="34" t="s">
        <v>100</v>
      </c>
      <c r="C35" s="31" t="s">
        <v>58</v>
      </c>
      <c r="D35" s="52">
        <v>56115</v>
      </c>
      <c r="E35" s="52">
        <v>55678</v>
      </c>
      <c r="F35" s="52">
        <v>56954</v>
      </c>
      <c r="G35" s="52">
        <v>57086</v>
      </c>
      <c r="H35" s="35">
        <v>58000</v>
      </c>
      <c r="I35" s="35">
        <v>58058</v>
      </c>
      <c r="J35" s="80"/>
      <c r="K35" s="35">
        <v>600000</v>
      </c>
      <c r="L35" s="132" t="s">
        <v>101</v>
      </c>
      <c r="M35" s="35">
        <v>62000</v>
      </c>
    </row>
    <row r="36" spans="1:13" ht="17.25" customHeight="1">
      <c r="A36" s="33" t="s">
        <v>32</v>
      </c>
      <c r="B36" s="34" t="s">
        <v>102</v>
      </c>
      <c r="C36" s="31" t="s">
        <v>21</v>
      </c>
      <c r="D36" s="40">
        <v>10.06</v>
      </c>
      <c r="E36" s="40">
        <v>9.99</v>
      </c>
      <c r="F36" s="40">
        <v>10.15</v>
      </c>
      <c r="G36" s="40">
        <v>10.09</v>
      </c>
      <c r="H36" s="40">
        <v>10.199999999999999</v>
      </c>
      <c r="I36" s="40">
        <v>10.3</v>
      </c>
      <c r="J36" s="69"/>
      <c r="K36" s="40">
        <v>10.5</v>
      </c>
      <c r="L36" s="69">
        <v>102.9</v>
      </c>
      <c r="M36" s="40">
        <v>10.7</v>
      </c>
    </row>
    <row r="37" spans="1:13" ht="17.25" customHeight="1">
      <c r="A37" s="33" t="s">
        <v>73</v>
      </c>
      <c r="B37" s="34" t="s">
        <v>103</v>
      </c>
      <c r="C37" s="38" t="s">
        <v>84</v>
      </c>
      <c r="D37" s="35">
        <v>63335</v>
      </c>
      <c r="E37" s="35">
        <v>62841</v>
      </c>
      <c r="F37" s="35">
        <v>64282</v>
      </c>
      <c r="G37" s="35">
        <v>64428</v>
      </c>
      <c r="H37" s="35">
        <v>65909</v>
      </c>
      <c r="I37" s="35">
        <v>26225</v>
      </c>
      <c r="J37" s="80"/>
      <c r="K37" s="35">
        <v>67720</v>
      </c>
      <c r="L37" s="132" t="s">
        <v>104</v>
      </c>
      <c r="M37" s="35">
        <v>69977</v>
      </c>
    </row>
    <row r="38" spans="1:13" ht="17.25" customHeight="1">
      <c r="A38" s="33" t="s">
        <v>86</v>
      </c>
      <c r="B38" s="34" t="s">
        <v>105</v>
      </c>
      <c r="C38" s="31"/>
      <c r="D38" s="40"/>
      <c r="E38" s="40"/>
      <c r="F38" s="40"/>
      <c r="G38" s="40"/>
      <c r="H38" s="40"/>
      <c r="I38" s="40"/>
      <c r="J38" s="69"/>
      <c r="K38" s="40"/>
      <c r="L38" s="69"/>
      <c r="M38" s="40"/>
    </row>
    <row r="39" spans="1:13" s="4" customFormat="1" ht="17.25" customHeight="1">
      <c r="A39" s="53" t="s">
        <v>27</v>
      </c>
      <c r="B39" s="54" t="s">
        <v>106</v>
      </c>
      <c r="C39" s="55" t="s">
        <v>58</v>
      </c>
      <c r="D39" s="56">
        <v>2610</v>
      </c>
      <c r="E39" s="56">
        <v>2822</v>
      </c>
      <c r="F39" s="56">
        <v>3450</v>
      </c>
      <c r="G39" s="56">
        <v>3376</v>
      </c>
      <c r="H39" s="56">
        <v>3400</v>
      </c>
      <c r="I39" s="56">
        <v>1817</v>
      </c>
      <c r="J39" s="81"/>
      <c r="K39" s="56">
        <v>3400</v>
      </c>
      <c r="L39" s="82" t="s">
        <v>107</v>
      </c>
      <c r="M39" s="56">
        <v>3400</v>
      </c>
    </row>
    <row r="40" spans="1:13" s="7" customFormat="1" ht="17.25" customHeight="1">
      <c r="A40" s="57" t="s">
        <v>27</v>
      </c>
      <c r="B40" s="58" t="s">
        <v>108</v>
      </c>
      <c r="C40" s="59" t="s">
        <v>58</v>
      </c>
      <c r="D40" s="60">
        <v>2495</v>
      </c>
      <c r="E40" s="60">
        <v>2807</v>
      </c>
      <c r="F40" s="60">
        <v>3395</v>
      </c>
      <c r="G40" s="60">
        <v>3318</v>
      </c>
      <c r="H40" s="60">
        <v>3390</v>
      </c>
      <c r="I40" s="60">
        <v>1557</v>
      </c>
      <c r="J40" s="83"/>
      <c r="K40" s="60">
        <v>3390</v>
      </c>
      <c r="L40" s="84" t="s">
        <v>109</v>
      </c>
      <c r="M40" s="60">
        <v>3390</v>
      </c>
    </row>
    <row r="41" spans="1:13" s="7" customFormat="1" ht="17.25" customHeight="1">
      <c r="A41" s="57" t="s">
        <v>27</v>
      </c>
      <c r="B41" s="58" t="s">
        <v>110</v>
      </c>
      <c r="C41" s="59" t="s">
        <v>58</v>
      </c>
      <c r="D41" s="60"/>
      <c r="E41" s="60"/>
      <c r="F41" s="60"/>
      <c r="G41" s="60"/>
      <c r="H41" s="60"/>
      <c r="I41" s="60"/>
      <c r="J41" s="83"/>
      <c r="K41" s="60"/>
      <c r="L41" s="84"/>
      <c r="M41" s="60"/>
    </row>
    <row r="42" spans="1:13" s="4" customFormat="1" ht="17.25" customHeight="1">
      <c r="A42" s="53" t="s">
        <v>27</v>
      </c>
      <c r="B42" s="54" t="s">
        <v>111</v>
      </c>
      <c r="C42" s="55" t="s">
        <v>58</v>
      </c>
      <c r="D42" s="56">
        <v>2626</v>
      </c>
      <c r="E42" s="56">
        <v>3011</v>
      </c>
      <c r="F42" s="56">
        <v>3505</v>
      </c>
      <c r="G42" s="56">
        <v>3439</v>
      </c>
      <c r="H42" s="56">
        <v>3500</v>
      </c>
      <c r="I42" s="56">
        <v>1832</v>
      </c>
      <c r="J42" s="81"/>
      <c r="K42" s="56">
        <v>3500</v>
      </c>
      <c r="L42" s="82" t="s">
        <v>112</v>
      </c>
      <c r="M42" s="56">
        <v>3500</v>
      </c>
    </row>
    <row r="43" spans="1:13" s="4" customFormat="1" ht="17.25" customHeight="1">
      <c r="A43" s="53" t="s">
        <v>27</v>
      </c>
      <c r="B43" s="54" t="s">
        <v>113</v>
      </c>
      <c r="C43" s="55" t="s">
        <v>58</v>
      </c>
      <c r="D43" s="56">
        <v>29</v>
      </c>
      <c r="E43" s="56">
        <v>76</v>
      </c>
      <c r="F43" s="56">
        <v>120</v>
      </c>
      <c r="G43" s="56">
        <v>105</v>
      </c>
      <c r="H43" s="56">
        <v>100</v>
      </c>
      <c r="I43" s="56">
        <v>20</v>
      </c>
      <c r="J43" s="81"/>
      <c r="K43" s="56">
        <v>50</v>
      </c>
      <c r="L43" s="82" t="s">
        <v>114</v>
      </c>
      <c r="M43" s="56">
        <v>100</v>
      </c>
    </row>
    <row r="44" spans="1:13" s="3" customFormat="1" ht="17.25" customHeight="1">
      <c r="A44" s="29" t="s">
        <v>115</v>
      </c>
      <c r="B44" s="30" t="s">
        <v>116</v>
      </c>
      <c r="C44" s="61"/>
      <c r="D44" s="62"/>
      <c r="E44" s="62"/>
      <c r="F44" s="42"/>
      <c r="G44" s="42"/>
      <c r="H44" s="42"/>
      <c r="I44" s="42"/>
      <c r="J44" s="66"/>
      <c r="K44" s="42"/>
      <c r="L44" s="66"/>
      <c r="M44" s="42"/>
    </row>
    <row r="45" spans="1:13" ht="17.25" customHeight="1">
      <c r="A45" s="33" t="s">
        <v>25</v>
      </c>
      <c r="B45" s="34" t="s">
        <v>117</v>
      </c>
      <c r="C45" s="31" t="s">
        <v>75</v>
      </c>
      <c r="D45" s="39"/>
      <c r="E45" s="39"/>
      <c r="F45" s="40"/>
      <c r="G45" s="40"/>
      <c r="H45" s="40"/>
      <c r="I45" s="40"/>
      <c r="J45" s="69"/>
      <c r="K45" s="40"/>
      <c r="L45" s="69"/>
      <c r="M45" s="40"/>
    </row>
    <row r="46" spans="1:13" ht="17.25" customHeight="1">
      <c r="A46" s="33" t="s">
        <v>32</v>
      </c>
      <c r="B46" s="34" t="s">
        <v>118</v>
      </c>
      <c r="C46" s="38" t="s">
        <v>84</v>
      </c>
      <c r="D46" s="39"/>
      <c r="E46" s="39"/>
      <c r="F46" s="40"/>
      <c r="G46" s="40"/>
      <c r="H46" s="40"/>
      <c r="I46" s="40"/>
      <c r="J46" s="69"/>
      <c r="K46" s="40"/>
      <c r="L46" s="69"/>
      <c r="M46" s="40"/>
    </row>
    <row r="47" spans="1:13" ht="17.25" customHeight="1">
      <c r="A47" s="33" t="s">
        <v>73</v>
      </c>
      <c r="B47" s="34" t="s">
        <v>119</v>
      </c>
      <c r="C47" s="38" t="s">
        <v>75</v>
      </c>
      <c r="D47" s="39"/>
      <c r="E47" s="39"/>
      <c r="F47" s="40"/>
      <c r="G47" s="40"/>
      <c r="H47" s="40"/>
      <c r="I47" s="40"/>
      <c r="J47" s="69"/>
      <c r="K47" s="40"/>
      <c r="L47" s="69"/>
      <c r="M47" s="40"/>
    </row>
    <row r="48" spans="1:13" s="3" customFormat="1" ht="17.25" customHeight="1">
      <c r="A48" s="29" t="s">
        <v>120</v>
      </c>
      <c r="B48" s="30" t="s">
        <v>121</v>
      </c>
      <c r="C48" s="31"/>
      <c r="D48" s="40"/>
      <c r="E48" s="40"/>
      <c r="F48" s="42"/>
      <c r="G48" s="42"/>
      <c r="H48" s="42"/>
      <c r="I48" s="42"/>
      <c r="J48" s="66"/>
      <c r="K48" s="42"/>
      <c r="L48" s="66"/>
      <c r="M48" s="42"/>
    </row>
    <row r="49" spans="1:13" s="3" customFormat="1" ht="17.25" customHeight="1">
      <c r="A49" s="21" t="s">
        <v>25</v>
      </c>
      <c r="B49" s="63" t="s">
        <v>122</v>
      </c>
      <c r="C49" s="64" t="s">
        <v>123</v>
      </c>
      <c r="D49" s="65">
        <v>17648</v>
      </c>
      <c r="E49" s="65">
        <v>17300</v>
      </c>
      <c r="F49" s="65">
        <v>26528</v>
      </c>
      <c r="G49" s="65">
        <v>25461</v>
      </c>
      <c r="H49" s="65">
        <v>17500</v>
      </c>
      <c r="I49" s="65">
        <v>8656</v>
      </c>
      <c r="J49" s="85"/>
      <c r="K49" s="65">
        <v>11820</v>
      </c>
      <c r="L49" s="21" t="s">
        <v>124</v>
      </c>
      <c r="M49" s="65">
        <v>26650</v>
      </c>
    </row>
    <row r="50" spans="1:13" s="3" customFormat="1" ht="17.25" customHeight="1">
      <c r="A50" s="21"/>
      <c r="B50" s="63" t="s">
        <v>125</v>
      </c>
      <c r="C50" s="64" t="s">
        <v>123</v>
      </c>
      <c r="D50" s="65">
        <v>988</v>
      </c>
      <c r="E50" s="65">
        <v>1034</v>
      </c>
      <c r="F50" s="65">
        <v>1338</v>
      </c>
      <c r="G50" s="65">
        <v>1858</v>
      </c>
      <c r="H50" s="65">
        <v>1200</v>
      </c>
      <c r="I50" s="65">
        <v>750</v>
      </c>
      <c r="J50" s="85"/>
      <c r="K50" s="65">
        <v>1640</v>
      </c>
      <c r="L50" s="21" t="s">
        <v>126</v>
      </c>
      <c r="M50" s="65">
        <v>1850</v>
      </c>
    </row>
    <row r="51" spans="1:13" ht="17.25" customHeight="1">
      <c r="A51" s="21" t="s">
        <v>32</v>
      </c>
      <c r="B51" s="63" t="s">
        <v>127</v>
      </c>
      <c r="C51" s="64" t="s">
        <v>128</v>
      </c>
      <c r="D51" s="65">
        <v>32</v>
      </c>
      <c r="E51" s="65">
        <v>42</v>
      </c>
      <c r="F51" s="65">
        <v>50</v>
      </c>
      <c r="G51" s="65">
        <v>43</v>
      </c>
      <c r="H51" s="65">
        <v>45</v>
      </c>
      <c r="I51" s="65">
        <v>14</v>
      </c>
      <c r="J51" s="85"/>
      <c r="K51" s="65">
        <v>40</v>
      </c>
      <c r="L51" s="21" t="s">
        <v>129</v>
      </c>
      <c r="M51" s="65">
        <v>50</v>
      </c>
    </row>
    <row r="52" spans="1:13" ht="17.25" customHeight="1">
      <c r="A52" s="21"/>
      <c r="B52" s="63" t="s">
        <v>130</v>
      </c>
      <c r="C52" s="64" t="s">
        <v>131</v>
      </c>
      <c r="D52" s="65">
        <v>163</v>
      </c>
      <c r="E52" s="65">
        <v>191</v>
      </c>
      <c r="F52" s="65">
        <v>243</v>
      </c>
      <c r="G52" s="65">
        <v>280</v>
      </c>
      <c r="H52" s="65">
        <v>230</v>
      </c>
      <c r="I52" s="65">
        <v>100</v>
      </c>
      <c r="J52" s="85"/>
      <c r="K52" s="65">
        <v>200</v>
      </c>
      <c r="L52" s="21" t="s">
        <v>132</v>
      </c>
      <c r="M52" s="65">
        <v>300</v>
      </c>
    </row>
    <row r="53" spans="1:13" s="3" customFormat="1" ht="17.25" customHeight="1">
      <c r="A53" s="21"/>
      <c r="B53" s="63" t="s">
        <v>133</v>
      </c>
      <c r="C53" s="64" t="s">
        <v>58</v>
      </c>
      <c r="D53" s="65">
        <v>1322</v>
      </c>
      <c r="E53" s="65">
        <v>1217</v>
      </c>
      <c r="F53" s="65">
        <v>2969</v>
      </c>
      <c r="G53" s="65">
        <v>2829</v>
      </c>
      <c r="H53" s="65">
        <v>1600</v>
      </c>
      <c r="I53" s="65">
        <v>950</v>
      </c>
      <c r="J53" s="85"/>
      <c r="K53" s="65">
        <v>1500</v>
      </c>
      <c r="L53" s="21" t="s">
        <v>134</v>
      </c>
      <c r="M53" s="65">
        <v>4500</v>
      </c>
    </row>
    <row r="54" spans="1:13" ht="17.25" customHeight="1">
      <c r="A54" s="21"/>
      <c r="B54" s="54" t="s">
        <v>135</v>
      </c>
      <c r="C54" s="64" t="s">
        <v>58</v>
      </c>
      <c r="D54" s="65">
        <v>297</v>
      </c>
      <c r="E54" s="65">
        <v>200</v>
      </c>
      <c r="F54" s="65">
        <v>954</v>
      </c>
      <c r="G54" s="65">
        <v>1302</v>
      </c>
      <c r="H54" s="65">
        <v>1100</v>
      </c>
      <c r="I54" s="65">
        <v>550</v>
      </c>
      <c r="J54" s="85"/>
      <c r="K54" s="65">
        <v>1200</v>
      </c>
      <c r="L54" s="21" t="s">
        <v>136</v>
      </c>
      <c r="M54" s="65">
        <v>1000</v>
      </c>
    </row>
    <row r="55" spans="1:13" ht="17.25" customHeight="1">
      <c r="A55" s="21"/>
      <c r="B55" s="63" t="s">
        <v>137</v>
      </c>
      <c r="C55" s="64" t="s">
        <v>58</v>
      </c>
      <c r="D55" s="65">
        <v>502</v>
      </c>
      <c r="E55" s="65">
        <v>470</v>
      </c>
      <c r="F55" s="65">
        <v>79</v>
      </c>
      <c r="G55" s="65">
        <v>319</v>
      </c>
      <c r="H55" s="65">
        <v>150</v>
      </c>
      <c r="I55" s="65">
        <v>48</v>
      </c>
      <c r="J55" s="85"/>
      <c r="K55" s="65">
        <v>250</v>
      </c>
      <c r="L55" s="21" t="s">
        <v>138</v>
      </c>
      <c r="M55" s="65">
        <v>300</v>
      </c>
    </row>
    <row r="56" spans="1:13" ht="17.25" customHeight="1">
      <c r="A56" s="21"/>
      <c r="B56" s="54" t="s">
        <v>139</v>
      </c>
      <c r="C56" s="64" t="s">
        <v>58</v>
      </c>
      <c r="D56" s="65"/>
      <c r="E56" s="65"/>
      <c r="F56" s="65"/>
      <c r="G56" s="65"/>
      <c r="H56" s="65"/>
      <c r="I56" s="65"/>
      <c r="J56" s="85"/>
      <c r="K56" s="65"/>
      <c r="L56" s="21"/>
      <c r="M56" s="65"/>
    </row>
    <row r="57" spans="1:13" ht="17.25" customHeight="1">
      <c r="A57" s="66">
        <v>10</v>
      </c>
      <c r="B57" s="30" t="s">
        <v>140</v>
      </c>
      <c r="C57" s="41"/>
      <c r="D57" s="42"/>
      <c r="E57" s="42"/>
      <c r="F57" s="67"/>
      <c r="G57" s="68"/>
      <c r="H57" s="68"/>
      <c r="I57" s="68"/>
      <c r="J57" s="86"/>
      <c r="K57" s="67"/>
      <c r="L57" s="69"/>
      <c r="M57" s="40"/>
    </row>
    <row r="58" spans="1:13" ht="17.25" customHeight="1">
      <c r="A58" s="69" t="s">
        <v>25</v>
      </c>
      <c r="B58" s="34" t="s">
        <v>141</v>
      </c>
      <c r="C58" s="31" t="s">
        <v>142</v>
      </c>
      <c r="D58" s="40">
        <v>71</v>
      </c>
      <c r="E58" s="40">
        <v>62</v>
      </c>
      <c r="F58" s="40">
        <v>58</v>
      </c>
      <c r="G58" s="40">
        <v>41</v>
      </c>
      <c r="H58" s="40"/>
      <c r="I58" s="40">
        <v>18</v>
      </c>
      <c r="J58" s="69"/>
      <c r="K58" s="40">
        <v>18</v>
      </c>
      <c r="L58" s="69"/>
      <c r="M58" s="40">
        <v>0</v>
      </c>
    </row>
    <row r="59" spans="1:13" ht="17.25" customHeight="1">
      <c r="A59" s="69"/>
      <c r="B59" s="37" t="s">
        <v>143</v>
      </c>
      <c r="C59" s="31" t="s">
        <v>142</v>
      </c>
      <c r="D59" s="40">
        <v>9</v>
      </c>
      <c r="E59" s="40">
        <v>5</v>
      </c>
      <c r="F59" s="40">
        <v>12</v>
      </c>
      <c r="G59" s="40">
        <v>10</v>
      </c>
      <c r="H59" s="40"/>
      <c r="I59" s="40">
        <v>4</v>
      </c>
      <c r="J59" s="69"/>
      <c r="K59" s="40">
        <v>4</v>
      </c>
      <c r="L59" s="69"/>
      <c r="M59" s="40">
        <v>0</v>
      </c>
    </row>
    <row r="60" spans="1:13" ht="17.25" customHeight="1">
      <c r="A60" s="69" t="s">
        <v>32</v>
      </c>
      <c r="B60" s="34" t="s">
        <v>144</v>
      </c>
      <c r="C60" s="31" t="s">
        <v>75</v>
      </c>
      <c r="D60" s="40">
        <v>76</v>
      </c>
      <c r="E60" s="40">
        <v>63</v>
      </c>
      <c r="F60" s="40">
        <v>58</v>
      </c>
      <c r="G60" s="40">
        <v>42</v>
      </c>
      <c r="H60" s="40"/>
      <c r="I60" s="40">
        <v>19</v>
      </c>
      <c r="J60" s="69"/>
      <c r="K60" s="40">
        <v>19</v>
      </c>
      <c r="L60" s="69"/>
      <c r="M60" s="40">
        <v>0</v>
      </c>
    </row>
    <row r="61" spans="1:13" ht="17.25" customHeight="1">
      <c r="A61" s="69"/>
      <c r="B61" s="37" t="s">
        <v>145</v>
      </c>
      <c r="C61" s="31" t="s">
        <v>75</v>
      </c>
      <c r="D61" s="40">
        <v>9</v>
      </c>
      <c r="E61" s="40">
        <v>5</v>
      </c>
      <c r="F61" s="40">
        <v>12</v>
      </c>
      <c r="G61" s="40">
        <v>11</v>
      </c>
      <c r="H61" s="40"/>
      <c r="I61" s="40">
        <v>4</v>
      </c>
      <c r="J61" s="69"/>
      <c r="K61" s="40">
        <v>4</v>
      </c>
      <c r="L61" s="69"/>
      <c r="M61" s="40">
        <v>0</v>
      </c>
    </row>
    <row r="62" spans="1:13" ht="17.25" customHeight="1">
      <c r="A62" s="69" t="s">
        <v>73</v>
      </c>
      <c r="B62" s="34" t="s">
        <v>146</v>
      </c>
      <c r="C62" s="31" t="s">
        <v>21</v>
      </c>
      <c r="D62" s="70">
        <v>0.06</v>
      </c>
      <c r="E62" s="70">
        <v>0.05</v>
      </c>
      <c r="F62" s="70">
        <v>0.05</v>
      </c>
      <c r="G62" s="71">
        <v>4.4999999999999998E-2</v>
      </c>
      <c r="H62" s="70">
        <v>0.05</v>
      </c>
      <c r="I62" s="70">
        <v>0.05</v>
      </c>
      <c r="J62" s="133" t="s">
        <v>147</v>
      </c>
      <c r="K62" s="70">
        <v>0.05</v>
      </c>
      <c r="L62" s="133" t="s">
        <v>147</v>
      </c>
      <c r="M62" s="71">
        <v>4.8000000000000001E-2</v>
      </c>
    </row>
    <row r="63" spans="1:13" ht="17.25" customHeight="1">
      <c r="A63" s="69"/>
      <c r="B63" s="37" t="s">
        <v>148</v>
      </c>
      <c r="C63" s="31"/>
      <c r="D63" s="69"/>
      <c r="E63" s="69"/>
      <c r="F63" s="69"/>
      <c r="G63" s="69"/>
      <c r="H63" s="69"/>
      <c r="I63" s="66"/>
      <c r="J63" s="69"/>
      <c r="K63" s="66"/>
      <c r="L63" s="69"/>
      <c r="M63" s="69"/>
    </row>
    <row r="64" spans="1:13" ht="17.25" customHeight="1">
      <c r="A64" s="69" t="s">
        <v>86</v>
      </c>
      <c r="B64" s="34" t="s">
        <v>149</v>
      </c>
      <c r="C64" s="31" t="s">
        <v>21</v>
      </c>
      <c r="D64" s="70">
        <v>0.05</v>
      </c>
      <c r="E64" s="70">
        <v>0.06</v>
      </c>
      <c r="F64" s="70">
        <v>0.05</v>
      </c>
      <c r="G64" s="70">
        <v>0.05</v>
      </c>
      <c r="H64" s="70">
        <v>0.05</v>
      </c>
      <c r="I64" s="70">
        <v>0.05</v>
      </c>
      <c r="J64" s="133" t="s">
        <v>147</v>
      </c>
      <c r="K64" s="70">
        <v>0.05</v>
      </c>
      <c r="L64" s="133" t="s">
        <v>147</v>
      </c>
      <c r="M64" s="71">
        <v>4.8000000000000001E-2</v>
      </c>
    </row>
    <row r="65" spans="1:13" ht="17.25" customHeight="1">
      <c r="A65" s="69"/>
      <c r="B65" s="37" t="s">
        <v>150</v>
      </c>
      <c r="C65" s="31" t="s">
        <v>27</v>
      </c>
      <c r="D65" s="40"/>
      <c r="E65" s="40"/>
      <c r="F65" s="40"/>
      <c r="G65" s="40"/>
      <c r="H65" s="40"/>
      <c r="I65" s="42"/>
      <c r="J65" s="69"/>
      <c r="K65" s="42"/>
      <c r="L65" s="69"/>
      <c r="M65" s="40"/>
    </row>
    <row r="66" spans="1:13" ht="19.5" customHeight="1">
      <c r="A66" s="69" t="s">
        <v>95</v>
      </c>
      <c r="B66" s="34" t="s">
        <v>151</v>
      </c>
      <c r="C66" s="31" t="s">
        <v>152</v>
      </c>
      <c r="D66" s="40">
        <v>70</v>
      </c>
      <c r="E66" s="40">
        <v>60</v>
      </c>
      <c r="F66" s="40">
        <v>57</v>
      </c>
      <c r="G66" s="40">
        <v>40</v>
      </c>
      <c r="H66" s="40"/>
      <c r="I66" s="40">
        <v>17</v>
      </c>
      <c r="J66" s="69"/>
      <c r="K66" s="40">
        <f>I66</f>
        <v>17</v>
      </c>
      <c r="L66" s="69"/>
      <c r="M66" s="40">
        <v>0</v>
      </c>
    </row>
    <row r="67" spans="1:13" ht="17.25" customHeight="1">
      <c r="A67" s="66">
        <v>11</v>
      </c>
      <c r="B67" s="30" t="s">
        <v>153</v>
      </c>
      <c r="C67" s="31"/>
      <c r="D67" s="40"/>
      <c r="E67" s="40"/>
      <c r="F67" s="40"/>
      <c r="G67" s="40"/>
      <c r="H67" s="40"/>
      <c r="I67" s="40"/>
      <c r="J67" s="69"/>
      <c r="K67" s="40"/>
      <c r="L67" s="69"/>
      <c r="M67" s="40"/>
    </row>
    <row r="68" spans="1:13" ht="17.25" customHeight="1">
      <c r="A68" s="69" t="s">
        <v>25</v>
      </c>
      <c r="B68" s="34" t="s">
        <v>154</v>
      </c>
      <c r="C68" s="31" t="s">
        <v>75</v>
      </c>
      <c r="D68" s="35">
        <v>20000</v>
      </c>
      <c r="E68" s="35">
        <v>22000</v>
      </c>
      <c r="F68" s="35">
        <v>2000</v>
      </c>
      <c r="G68" s="35">
        <v>23000</v>
      </c>
      <c r="H68" s="35">
        <v>22000</v>
      </c>
      <c r="I68" s="35">
        <v>22000</v>
      </c>
      <c r="J68" s="133" t="s">
        <v>155</v>
      </c>
      <c r="K68" s="35">
        <v>23000</v>
      </c>
      <c r="L68" s="133" t="s">
        <v>155</v>
      </c>
      <c r="M68" s="35">
        <v>22000</v>
      </c>
    </row>
    <row r="69" spans="1:13" ht="17.25" customHeight="1">
      <c r="A69" s="69"/>
      <c r="B69" s="37" t="s">
        <v>156</v>
      </c>
      <c r="C69" s="31" t="s">
        <v>21</v>
      </c>
      <c r="D69" s="70">
        <v>0.35</v>
      </c>
      <c r="E69" s="70">
        <v>0.35</v>
      </c>
      <c r="F69" s="70">
        <v>0.35</v>
      </c>
      <c r="G69" s="70">
        <v>0.35</v>
      </c>
      <c r="H69" s="70">
        <v>0.35</v>
      </c>
      <c r="I69" s="70">
        <v>0.35</v>
      </c>
      <c r="J69" s="133" t="s">
        <v>147</v>
      </c>
      <c r="K69" s="87">
        <v>0.35</v>
      </c>
      <c r="L69" s="133" t="s">
        <v>147</v>
      </c>
      <c r="M69" s="87">
        <v>0.35</v>
      </c>
    </row>
    <row r="70" spans="1:13" ht="17.25" customHeight="1">
      <c r="A70" s="69" t="s">
        <v>32</v>
      </c>
      <c r="B70" s="34" t="s">
        <v>157</v>
      </c>
      <c r="C70" s="31" t="s">
        <v>75</v>
      </c>
      <c r="D70" s="40">
        <v>25</v>
      </c>
      <c r="E70" s="40">
        <v>25</v>
      </c>
      <c r="F70" s="40">
        <v>25</v>
      </c>
      <c r="G70" s="40">
        <v>25</v>
      </c>
      <c r="H70" s="40">
        <v>25</v>
      </c>
      <c r="I70" s="40">
        <v>25</v>
      </c>
      <c r="J70" s="133" t="s">
        <v>147</v>
      </c>
      <c r="K70" s="40">
        <v>10</v>
      </c>
      <c r="L70" s="133" t="s">
        <v>147</v>
      </c>
      <c r="M70" s="40">
        <v>25</v>
      </c>
    </row>
    <row r="71" spans="1:13" ht="17.25" customHeight="1">
      <c r="A71" s="69"/>
      <c r="B71" s="37" t="s">
        <v>158</v>
      </c>
      <c r="C71" s="31" t="s">
        <v>21</v>
      </c>
      <c r="D71" s="71">
        <v>1.1000000000000001E-3</v>
      </c>
      <c r="E71" s="71">
        <v>1.1000000000000001E-3</v>
      </c>
      <c r="F71" s="71">
        <v>1.1000000000000001E-3</v>
      </c>
      <c r="G71" s="71">
        <v>1.1000000000000001E-3</v>
      </c>
      <c r="H71" s="71">
        <v>1.1000000000000001E-3</v>
      </c>
      <c r="I71" s="71">
        <v>1.1000000000000001E-3</v>
      </c>
      <c r="J71" s="133" t="s">
        <v>147</v>
      </c>
      <c r="K71" s="88">
        <v>1.1000000000000001E-3</v>
      </c>
      <c r="L71" s="133" t="s">
        <v>147</v>
      </c>
      <c r="M71" s="88">
        <v>1.1000000000000001E-3</v>
      </c>
    </row>
    <row r="72" spans="1:13" ht="20.25" customHeight="1">
      <c r="A72" s="69" t="s">
        <v>73</v>
      </c>
      <c r="B72" s="34" t="s">
        <v>159</v>
      </c>
      <c r="C72" s="31" t="s">
        <v>152</v>
      </c>
      <c r="D72" s="35">
        <v>1800</v>
      </c>
      <c r="E72" s="35">
        <v>1900</v>
      </c>
      <c r="F72" s="35">
        <v>2000</v>
      </c>
      <c r="G72" s="35">
        <v>2000</v>
      </c>
      <c r="H72" s="35">
        <v>2000</v>
      </c>
      <c r="I72" s="35">
        <v>2000</v>
      </c>
      <c r="J72" s="133" t="s">
        <v>147</v>
      </c>
      <c r="K72" s="35">
        <v>2000</v>
      </c>
      <c r="L72" s="133" t="s">
        <v>147</v>
      </c>
      <c r="M72" s="35">
        <v>2100</v>
      </c>
    </row>
    <row r="73" spans="1:13" ht="20.25" customHeight="1">
      <c r="A73" s="69" t="s">
        <v>86</v>
      </c>
      <c r="B73" s="34" t="s">
        <v>160</v>
      </c>
      <c r="C73" s="31" t="s">
        <v>152</v>
      </c>
      <c r="D73" s="35">
        <v>1200</v>
      </c>
      <c r="E73" s="35">
        <v>1100</v>
      </c>
      <c r="F73" s="35">
        <v>1000</v>
      </c>
      <c r="G73" s="35">
        <v>1000</v>
      </c>
      <c r="H73" s="35">
        <v>1000</v>
      </c>
      <c r="I73" s="35">
        <v>1000</v>
      </c>
      <c r="J73" s="133" t="s">
        <v>147</v>
      </c>
      <c r="K73" s="35">
        <v>1000</v>
      </c>
      <c r="L73" s="133" t="s">
        <v>147</v>
      </c>
      <c r="M73" s="35">
        <v>900</v>
      </c>
    </row>
    <row r="74" spans="1:13" s="3" customFormat="1" ht="17.25" customHeight="1">
      <c r="A74" s="29" t="s">
        <v>161</v>
      </c>
      <c r="B74" s="30" t="s">
        <v>162</v>
      </c>
      <c r="C74" s="41"/>
      <c r="D74" s="42"/>
      <c r="E74" s="42"/>
      <c r="F74" s="42"/>
      <c r="G74" s="42"/>
      <c r="H74" s="42"/>
      <c r="I74" s="42"/>
      <c r="J74" s="66"/>
      <c r="K74" s="42"/>
      <c r="L74" s="66"/>
      <c r="M74" s="42"/>
    </row>
    <row r="75" spans="1:13" ht="17.25" customHeight="1">
      <c r="A75" s="69" t="s">
        <v>25</v>
      </c>
      <c r="B75" s="34" t="s">
        <v>163</v>
      </c>
      <c r="C75" s="31" t="s">
        <v>164</v>
      </c>
      <c r="D75" s="40">
        <v>3.57</v>
      </c>
      <c r="E75" s="40">
        <v>3.8</v>
      </c>
      <c r="F75" s="40">
        <v>4</v>
      </c>
      <c r="G75" s="40">
        <v>4.2</v>
      </c>
      <c r="H75" s="40">
        <v>4.5</v>
      </c>
      <c r="I75" s="40"/>
      <c r="J75" s="69">
        <v>107</v>
      </c>
      <c r="K75" s="40">
        <v>4.5</v>
      </c>
      <c r="L75" s="69">
        <v>107</v>
      </c>
      <c r="M75" s="40">
        <v>4.8</v>
      </c>
    </row>
    <row r="76" spans="1:13" s="4" customFormat="1" ht="17.25" customHeight="1">
      <c r="A76" s="75"/>
      <c r="B76" s="37" t="s">
        <v>165</v>
      </c>
      <c r="C76" s="61"/>
      <c r="D76" s="62"/>
      <c r="E76" s="62"/>
      <c r="F76" s="62"/>
      <c r="G76" s="62"/>
      <c r="H76" s="62"/>
      <c r="I76" s="62"/>
      <c r="J76" s="89"/>
      <c r="K76" s="39"/>
      <c r="L76" s="75"/>
      <c r="M76" s="39"/>
    </row>
    <row r="77" spans="1:13" s="4" customFormat="1" ht="17.25" customHeight="1">
      <c r="A77" s="75"/>
      <c r="B77" s="37" t="s">
        <v>166</v>
      </c>
      <c r="C77" s="38" t="s">
        <v>84</v>
      </c>
      <c r="D77" s="39">
        <v>3.5</v>
      </c>
      <c r="E77" s="39">
        <v>3.7</v>
      </c>
      <c r="F77" s="39">
        <v>3.9</v>
      </c>
      <c r="G77" s="62">
        <v>4</v>
      </c>
      <c r="H77" s="39">
        <v>4</v>
      </c>
      <c r="I77" s="39"/>
      <c r="J77" s="75">
        <v>100</v>
      </c>
      <c r="K77" s="39">
        <v>4</v>
      </c>
      <c r="L77" s="75">
        <v>100</v>
      </c>
      <c r="M77" s="39">
        <v>4.2</v>
      </c>
    </row>
    <row r="78" spans="1:13" s="8" customFormat="1" ht="17.25" customHeight="1">
      <c r="A78" s="75"/>
      <c r="B78" s="37" t="s">
        <v>167</v>
      </c>
      <c r="C78" s="38" t="s">
        <v>84</v>
      </c>
      <c r="D78" s="39">
        <v>4</v>
      </c>
      <c r="E78" s="39">
        <v>4.2</v>
      </c>
      <c r="F78" s="39">
        <v>4.4000000000000004</v>
      </c>
      <c r="G78" s="62">
        <v>5</v>
      </c>
      <c r="H78" s="39">
        <v>5</v>
      </c>
      <c r="I78" s="39"/>
      <c r="J78" s="75">
        <v>100</v>
      </c>
      <c r="K78" s="62">
        <v>5</v>
      </c>
      <c r="L78" s="89">
        <v>100</v>
      </c>
      <c r="M78" s="62">
        <v>5.2</v>
      </c>
    </row>
    <row r="79" spans="1:13" s="4" customFormat="1" ht="17.25" customHeight="1">
      <c r="A79" s="75"/>
      <c r="B79" s="37" t="s">
        <v>168</v>
      </c>
      <c r="C79" s="38" t="s">
        <v>84</v>
      </c>
      <c r="D79" s="39">
        <v>3.2</v>
      </c>
      <c r="E79" s="39">
        <v>3.5</v>
      </c>
      <c r="F79" s="39">
        <v>3.7</v>
      </c>
      <c r="G79" s="62">
        <v>4.5</v>
      </c>
      <c r="H79" s="39">
        <v>4.8</v>
      </c>
      <c r="I79" s="39"/>
      <c r="J79" s="75">
        <v>106</v>
      </c>
      <c r="K79" s="39">
        <v>4.8</v>
      </c>
      <c r="L79" s="75">
        <v>106</v>
      </c>
      <c r="M79" s="39">
        <v>5</v>
      </c>
    </row>
    <row r="80" spans="1:13" ht="17.25" customHeight="1">
      <c r="A80" s="69" t="s">
        <v>32</v>
      </c>
      <c r="B80" s="34" t="s">
        <v>169</v>
      </c>
      <c r="C80" s="31" t="s">
        <v>142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69"/>
      <c r="K80" s="40"/>
      <c r="L80" s="69"/>
      <c r="M80" s="40">
        <v>0</v>
      </c>
    </row>
    <row r="81" spans="1:13" s="4" customFormat="1" ht="17.25" customHeight="1">
      <c r="A81" s="75"/>
      <c r="B81" s="37" t="s">
        <v>165</v>
      </c>
      <c r="C81" s="38"/>
      <c r="D81" s="39"/>
      <c r="E81" s="39"/>
      <c r="F81" s="39"/>
      <c r="G81" s="39"/>
      <c r="H81" s="39"/>
      <c r="I81" s="62"/>
      <c r="J81" s="75"/>
      <c r="K81" s="39"/>
      <c r="L81" s="75"/>
      <c r="M81" s="39"/>
    </row>
    <row r="82" spans="1:13" s="8" customFormat="1" ht="17.25" customHeight="1">
      <c r="A82" s="75"/>
      <c r="B82" s="37" t="s">
        <v>166</v>
      </c>
      <c r="C82" s="38" t="s">
        <v>142</v>
      </c>
      <c r="D82" s="39"/>
      <c r="E82" s="39"/>
      <c r="F82" s="39"/>
      <c r="G82" s="39"/>
      <c r="H82" s="39"/>
      <c r="I82" s="62"/>
      <c r="J82" s="75"/>
      <c r="K82" s="62"/>
      <c r="L82" s="89"/>
      <c r="M82" s="62"/>
    </row>
    <row r="83" spans="1:13" s="4" customFormat="1" ht="17.25" customHeight="1">
      <c r="A83" s="75"/>
      <c r="B83" s="37" t="s">
        <v>167</v>
      </c>
      <c r="C83" s="38" t="s">
        <v>142</v>
      </c>
      <c r="D83" s="39"/>
      <c r="E83" s="39"/>
      <c r="F83" s="39"/>
      <c r="G83" s="39"/>
      <c r="H83" s="39"/>
      <c r="I83" s="62"/>
      <c r="J83" s="75"/>
      <c r="K83" s="39"/>
      <c r="L83" s="75"/>
      <c r="M83" s="39"/>
    </row>
    <row r="84" spans="1:13" s="4" customFormat="1" ht="17.25" customHeight="1">
      <c r="A84" s="75"/>
      <c r="B84" s="37" t="s">
        <v>168</v>
      </c>
      <c r="C84" s="38" t="s">
        <v>142</v>
      </c>
      <c r="D84" s="39"/>
      <c r="E84" s="39"/>
      <c r="F84" s="39"/>
      <c r="G84" s="39"/>
      <c r="H84" s="39"/>
      <c r="I84" s="62"/>
      <c r="J84" s="75"/>
      <c r="K84" s="39"/>
      <c r="L84" s="75"/>
      <c r="M84" s="39"/>
    </row>
    <row r="85" spans="1:13" ht="17.25" customHeight="1">
      <c r="A85" s="69" t="s">
        <v>73</v>
      </c>
      <c r="B85" s="34" t="s">
        <v>170</v>
      </c>
      <c r="C85" s="31" t="s">
        <v>171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69"/>
      <c r="K85" s="40"/>
      <c r="L85" s="69"/>
      <c r="M85" s="40">
        <v>0</v>
      </c>
    </row>
    <row r="86" spans="1:13" s="4" customFormat="1" ht="17.25" customHeight="1">
      <c r="A86" s="75"/>
      <c r="B86" s="37" t="s">
        <v>165</v>
      </c>
      <c r="C86" s="38"/>
      <c r="D86" s="39"/>
      <c r="E86" s="39"/>
      <c r="F86" s="39"/>
      <c r="G86" s="62"/>
      <c r="H86" s="39"/>
      <c r="I86" s="39"/>
      <c r="J86" s="75"/>
      <c r="K86" s="39"/>
      <c r="L86" s="75"/>
      <c r="M86" s="39"/>
    </row>
    <row r="87" spans="1:13" s="4" customFormat="1" ht="17.25" customHeight="1">
      <c r="A87" s="75"/>
      <c r="B87" s="37" t="s">
        <v>166</v>
      </c>
      <c r="C87" s="38" t="s">
        <v>123</v>
      </c>
      <c r="D87" s="39"/>
      <c r="E87" s="39"/>
      <c r="F87" s="39"/>
      <c r="G87" s="39"/>
      <c r="H87" s="39"/>
      <c r="I87" s="39"/>
      <c r="J87" s="75"/>
      <c r="K87" s="39"/>
      <c r="L87" s="75"/>
      <c r="M87" s="39"/>
    </row>
    <row r="88" spans="1:13" s="4" customFormat="1" ht="17.25" customHeight="1">
      <c r="A88" s="75"/>
      <c r="B88" s="37" t="s">
        <v>167</v>
      </c>
      <c r="C88" s="38" t="s">
        <v>123</v>
      </c>
      <c r="D88" s="39"/>
      <c r="E88" s="39"/>
      <c r="F88" s="39"/>
      <c r="G88" s="39"/>
      <c r="H88" s="39"/>
      <c r="I88" s="39"/>
      <c r="J88" s="75"/>
      <c r="K88" s="39"/>
      <c r="L88" s="75"/>
      <c r="M88" s="39"/>
    </row>
    <row r="89" spans="1:13" s="4" customFormat="1" ht="17.25" customHeight="1">
      <c r="A89" s="75"/>
      <c r="B89" s="37" t="s">
        <v>168</v>
      </c>
      <c r="C89" s="38" t="s">
        <v>123</v>
      </c>
      <c r="D89" s="39"/>
      <c r="E89" s="39"/>
      <c r="F89" s="39"/>
      <c r="G89" s="39"/>
      <c r="H89" s="39"/>
      <c r="I89" s="39"/>
      <c r="J89" s="75"/>
      <c r="K89" s="39"/>
      <c r="L89" s="75"/>
      <c r="M89" s="39"/>
    </row>
    <row r="90" spans="1:13" s="3" customFormat="1" ht="17.25" customHeight="1">
      <c r="A90" s="29" t="s">
        <v>172</v>
      </c>
      <c r="B90" s="30" t="s">
        <v>173</v>
      </c>
      <c r="C90" s="41"/>
      <c r="D90" s="42"/>
      <c r="E90" s="42"/>
      <c r="F90" s="42"/>
      <c r="G90" s="42"/>
      <c r="H90" s="42"/>
      <c r="I90" s="42"/>
      <c r="J90" s="66"/>
      <c r="K90" s="42"/>
      <c r="L90" s="66"/>
      <c r="M90" s="42"/>
    </row>
    <row r="91" spans="1:13" ht="17.25" customHeight="1">
      <c r="A91" s="69" t="s">
        <v>25</v>
      </c>
      <c r="B91" s="34" t="s">
        <v>174</v>
      </c>
      <c r="C91" s="31" t="s">
        <v>58</v>
      </c>
      <c r="D91" s="35">
        <v>13623</v>
      </c>
      <c r="E91" s="35">
        <v>14105</v>
      </c>
      <c r="F91" s="35">
        <v>14528</v>
      </c>
      <c r="G91" s="35">
        <v>15700</v>
      </c>
      <c r="H91" s="35">
        <v>15500</v>
      </c>
      <c r="I91" s="35">
        <v>6512</v>
      </c>
      <c r="J91" s="80">
        <v>129</v>
      </c>
      <c r="K91" s="35">
        <v>15500</v>
      </c>
      <c r="L91" s="80">
        <v>99</v>
      </c>
      <c r="M91" s="35">
        <v>15500</v>
      </c>
    </row>
    <row r="92" spans="1:13" ht="17.25" customHeight="1">
      <c r="A92" s="69"/>
      <c r="B92" s="34" t="s">
        <v>175</v>
      </c>
      <c r="C92" s="31" t="s">
        <v>58</v>
      </c>
      <c r="D92" s="35">
        <v>151</v>
      </c>
      <c r="E92" s="35">
        <v>145</v>
      </c>
      <c r="F92" s="35">
        <v>168</v>
      </c>
      <c r="G92" s="35">
        <v>111</v>
      </c>
      <c r="H92" s="35">
        <v>500</v>
      </c>
      <c r="I92" s="35"/>
      <c r="J92" s="80"/>
      <c r="K92" s="35">
        <v>300</v>
      </c>
      <c r="L92" s="80">
        <v>270</v>
      </c>
      <c r="M92" s="35">
        <v>700</v>
      </c>
    </row>
    <row r="93" spans="1:13" ht="17.25" customHeight="1">
      <c r="A93" s="69"/>
      <c r="B93" s="34" t="s">
        <v>176</v>
      </c>
      <c r="C93" s="31" t="s">
        <v>58</v>
      </c>
      <c r="D93" s="35">
        <v>1405</v>
      </c>
      <c r="E93" s="35">
        <v>2111</v>
      </c>
      <c r="F93" s="35">
        <v>1783</v>
      </c>
      <c r="G93" s="35">
        <v>1480</v>
      </c>
      <c r="H93" s="35">
        <v>2674</v>
      </c>
      <c r="I93" s="35"/>
      <c r="J93" s="80"/>
      <c r="K93" s="35">
        <v>2000</v>
      </c>
      <c r="L93" s="80">
        <v>135</v>
      </c>
      <c r="M93" s="35">
        <v>2200</v>
      </c>
    </row>
    <row r="94" spans="1:13" ht="17.25" customHeight="1">
      <c r="A94" s="69"/>
      <c r="B94" s="34" t="s">
        <v>177</v>
      </c>
      <c r="C94" s="31" t="s">
        <v>58</v>
      </c>
      <c r="D94" s="35">
        <v>12067</v>
      </c>
      <c r="E94" s="35">
        <v>9282</v>
      </c>
      <c r="F94" s="35">
        <v>13110</v>
      </c>
      <c r="G94" s="35">
        <v>14109</v>
      </c>
      <c r="H94" s="35">
        <v>11875</v>
      </c>
      <c r="I94" s="35">
        <v>6512</v>
      </c>
      <c r="J94" s="80"/>
      <c r="K94" s="35">
        <v>13200</v>
      </c>
      <c r="L94" s="80">
        <v>94</v>
      </c>
      <c r="M94" s="35">
        <v>12600</v>
      </c>
    </row>
    <row r="95" spans="1:13" s="4" customFormat="1" ht="17.25" customHeight="1">
      <c r="A95" s="75"/>
      <c r="B95" s="37" t="s">
        <v>178</v>
      </c>
      <c r="C95" s="31" t="s">
        <v>58</v>
      </c>
      <c r="D95" s="48">
        <v>3358</v>
      </c>
      <c r="E95" s="48">
        <v>2924</v>
      </c>
      <c r="F95" s="48">
        <v>2356</v>
      </c>
      <c r="G95" s="48">
        <v>3723</v>
      </c>
      <c r="H95" s="48">
        <v>5000</v>
      </c>
      <c r="I95" s="48"/>
      <c r="J95" s="77"/>
      <c r="K95" s="48">
        <v>5000</v>
      </c>
      <c r="L95" s="77">
        <v>134</v>
      </c>
      <c r="M95" s="48">
        <v>5000</v>
      </c>
    </row>
    <row r="96" spans="1:13" s="4" customFormat="1" ht="17.25" customHeight="1">
      <c r="A96" s="75"/>
      <c r="B96" s="37" t="s">
        <v>179</v>
      </c>
      <c r="C96" s="31" t="s">
        <v>58</v>
      </c>
      <c r="D96" s="39">
        <v>52</v>
      </c>
      <c r="E96" s="39">
        <v>63</v>
      </c>
      <c r="F96" s="39">
        <v>36</v>
      </c>
      <c r="G96" s="39">
        <v>30</v>
      </c>
      <c r="H96" s="39">
        <v>30</v>
      </c>
      <c r="I96" s="39"/>
      <c r="J96" s="75"/>
      <c r="K96" s="39">
        <v>30</v>
      </c>
      <c r="L96" s="75">
        <v>100</v>
      </c>
      <c r="M96" s="39">
        <v>50</v>
      </c>
    </row>
    <row r="97" spans="1:13" ht="17.25" customHeight="1">
      <c r="A97" s="69" t="s">
        <v>32</v>
      </c>
      <c r="B97" s="34" t="s">
        <v>180</v>
      </c>
      <c r="C97" s="31" t="s">
        <v>58</v>
      </c>
      <c r="D97" s="35">
        <v>12170</v>
      </c>
      <c r="E97" s="35">
        <v>11343</v>
      </c>
      <c r="F97" s="35">
        <v>13499</v>
      </c>
      <c r="G97" s="35">
        <v>14399</v>
      </c>
      <c r="H97" s="35">
        <v>14600</v>
      </c>
      <c r="I97" s="35">
        <v>5080</v>
      </c>
      <c r="J97" s="80">
        <v>125</v>
      </c>
      <c r="K97" s="35">
        <v>14300</v>
      </c>
      <c r="L97" s="80">
        <v>99.31</v>
      </c>
      <c r="M97" s="35"/>
    </row>
    <row r="98" spans="1:13" ht="17.25" customHeight="1">
      <c r="A98" s="69"/>
      <c r="B98" s="34" t="s">
        <v>175</v>
      </c>
      <c r="C98" s="31" t="s">
        <v>58</v>
      </c>
      <c r="D98" s="35">
        <v>166</v>
      </c>
      <c r="E98" s="35">
        <v>170</v>
      </c>
      <c r="F98" s="35">
        <v>458</v>
      </c>
      <c r="G98" s="35">
        <v>81</v>
      </c>
      <c r="H98" s="35">
        <v>100</v>
      </c>
      <c r="I98" s="35">
        <v>55</v>
      </c>
      <c r="J98" s="80">
        <v>90</v>
      </c>
      <c r="K98" s="35">
        <v>100</v>
      </c>
      <c r="L98" s="80">
        <v>123.45</v>
      </c>
      <c r="M98" s="35"/>
    </row>
    <row r="99" spans="1:13" ht="17.25" customHeight="1">
      <c r="A99" s="69"/>
      <c r="B99" s="34" t="s">
        <v>176</v>
      </c>
      <c r="C99" s="31" t="s">
        <v>58</v>
      </c>
      <c r="D99" s="35">
        <v>399</v>
      </c>
      <c r="E99" s="35">
        <v>1084</v>
      </c>
      <c r="F99" s="35">
        <v>1123</v>
      </c>
      <c r="G99" s="35">
        <v>896</v>
      </c>
      <c r="H99" s="35">
        <v>1200</v>
      </c>
      <c r="I99" s="35">
        <v>25</v>
      </c>
      <c r="J99" s="80">
        <v>50</v>
      </c>
      <c r="K99" s="35">
        <v>1200</v>
      </c>
      <c r="L99" s="80">
        <v>133.91999999999999</v>
      </c>
      <c r="M99" s="35"/>
    </row>
    <row r="100" spans="1:13" ht="17.25" customHeight="1">
      <c r="A100" s="69"/>
      <c r="B100" s="34" t="s">
        <v>177</v>
      </c>
      <c r="C100" s="31" t="s">
        <v>58</v>
      </c>
      <c r="D100" s="35">
        <v>11605</v>
      </c>
      <c r="E100" s="35">
        <v>10281</v>
      </c>
      <c r="F100" s="35">
        <v>11918</v>
      </c>
      <c r="G100" s="35">
        <v>13422</v>
      </c>
      <c r="H100" s="35">
        <v>13300</v>
      </c>
      <c r="I100" s="35">
        <v>5000</v>
      </c>
      <c r="J100" s="80"/>
      <c r="K100" s="35">
        <v>13000</v>
      </c>
      <c r="L100" s="80">
        <v>96.85</v>
      </c>
      <c r="M100" s="35"/>
    </row>
    <row r="101" spans="1:13" ht="17.25" customHeight="1">
      <c r="A101" s="69" t="s">
        <v>73</v>
      </c>
      <c r="B101" s="34" t="s">
        <v>181</v>
      </c>
      <c r="C101" s="31" t="s">
        <v>182</v>
      </c>
      <c r="D101" s="35">
        <v>22</v>
      </c>
      <c r="E101" s="35">
        <v>22</v>
      </c>
      <c r="F101" s="35">
        <v>22</v>
      </c>
      <c r="G101" s="35">
        <v>21</v>
      </c>
      <c r="H101" s="35">
        <v>21</v>
      </c>
      <c r="I101" s="35">
        <v>21</v>
      </c>
      <c r="J101" s="80">
        <v>100</v>
      </c>
      <c r="K101" s="35">
        <v>21</v>
      </c>
      <c r="L101" s="80">
        <v>100</v>
      </c>
      <c r="M101" s="35">
        <v>23</v>
      </c>
    </row>
    <row r="102" spans="1:13" ht="17.25" customHeight="1">
      <c r="A102" s="69"/>
      <c r="B102" s="34" t="s">
        <v>183</v>
      </c>
      <c r="C102" s="31" t="s">
        <v>184</v>
      </c>
      <c r="D102" s="35">
        <v>1</v>
      </c>
      <c r="E102" s="35">
        <v>2</v>
      </c>
      <c r="F102" s="35">
        <v>2</v>
      </c>
      <c r="G102" s="35">
        <v>2</v>
      </c>
      <c r="H102" s="35">
        <v>4</v>
      </c>
      <c r="I102" s="35">
        <v>3</v>
      </c>
      <c r="J102" s="80">
        <v>150</v>
      </c>
      <c r="K102" s="35">
        <v>4</v>
      </c>
      <c r="L102" s="80">
        <v>200</v>
      </c>
      <c r="M102" s="35">
        <v>4</v>
      </c>
    </row>
    <row r="103" spans="1:13" ht="17.25" customHeight="1">
      <c r="A103" s="69"/>
      <c r="B103" s="37" t="s">
        <v>185</v>
      </c>
      <c r="C103" s="31" t="s">
        <v>184</v>
      </c>
      <c r="D103" s="35"/>
      <c r="E103" s="35">
        <v>0</v>
      </c>
      <c r="F103" s="35">
        <v>0</v>
      </c>
      <c r="G103" s="35">
        <v>0</v>
      </c>
      <c r="H103" s="35">
        <v>0</v>
      </c>
      <c r="I103" s="35"/>
      <c r="J103" s="80"/>
      <c r="K103" s="35"/>
      <c r="L103" s="80"/>
      <c r="M103" s="35"/>
    </row>
    <row r="104" spans="1:13" ht="17.25" customHeight="1">
      <c r="A104" s="69"/>
      <c r="B104" s="34" t="s">
        <v>186</v>
      </c>
      <c r="C104" s="31" t="s">
        <v>184</v>
      </c>
      <c r="D104" s="35">
        <v>6</v>
      </c>
      <c r="E104" s="35">
        <v>5</v>
      </c>
      <c r="F104" s="35">
        <v>5</v>
      </c>
      <c r="G104" s="35">
        <v>5</v>
      </c>
      <c r="H104" s="35">
        <v>3</v>
      </c>
      <c r="I104" s="35">
        <v>4</v>
      </c>
      <c r="J104" s="80">
        <v>80</v>
      </c>
      <c r="K104" s="35">
        <v>3</v>
      </c>
      <c r="L104" s="80">
        <v>60</v>
      </c>
      <c r="M104" s="35">
        <v>3</v>
      </c>
    </row>
    <row r="105" spans="1:13" ht="17.25" customHeight="1">
      <c r="A105" s="69"/>
      <c r="B105" s="37" t="s">
        <v>185</v>
      </c>
      <c r="C105" s="31" t="s">
        <v>184</v>
      </c>
      <c r="D105" s="35">
        <v>1</v>
      </c>
      <c r="E105" s="35">
        <v>1</v>
      </c>
      <c r="F105" s="35">
        <v>1</v>
      </c>
      <c r="G105" s="35">
        <v>1</v>
      </c>
      <c r="H105" s="35">
        <v>2</v>
      </c>
      <c r="I105" s="35">
        <v>1</v>
      </c>
      <c r="J105" s="80">
        <v>100</v>
      </c>
      <c r="K105" s="35">
        <v>2</v>
      </c>
      <c r="L105" s="80">
        <v>200</v>
      </c>
      <c r="M105" s="35">
        <v>2</v>
      </c>
    </row>
    <row r="106" spans="1:13" ht="17.25" customHeight="1">
      <c r="A106" s="69"/>
      <c r="B106" s="34" t="s">
        <v>187</v>
      </c>
      <c r="C106" s="31" t="s">
        <v>188</v>
      </c>
      <c r="D106" s="35">
        <v>9</v>
      </c>
      <c r="E106" s="35">
        <v>9</v>
      </c>
      <c r="F106" s="35">
        <v>9</v>
      </c>
      <c r="G106" s="35">
        <v>9</v>
      </c>
      <c r="H106" s="35">
        <v>9</v>
      </c>
      <c r="I106" s="35">
        <v>9</v>
      </c>
      <c r="J106" s="80">
        <v>100</v>
      </c>
      <c r="K106" s="35">
        <v>9</v>
      </c>
      <c r="L106" s="80">
        <v>100</v>
      </c>
      <c r="M106" s="35">
        <v>10</v>
      </c>
    </row>
    <row r="107" spans="1:13" s="4" customFormat="1" ht="17.25" customHeight="1">
      <c r="A107" s="75"/>
      <c r="B107" s="37" t="s">
        <v>189</v>
      </c>
      <c r="C107" s="31" t="s">
        <v>188</v>
      </c>
      <c r="D107" s="48"/>
      <c r="E107" s="48"/>
      <c r="F107" s="48"/>
      <c r="G107" s="48"/>
      <c r="H107" s="48"/>
      <c r="I107" s="48"/>
      <c r="J107" s="77"/>
      <c r="K107" s="48"/>
      <c r="L107" s="77"/>
      <c r="M107" s="48"/>
    </row>
    <row r="108" spans="1:13" s="4" customFormat="1" ht="17.25" customHeight="1">
      <c r="A108" s="75"/>
      <c r="B108" s="37" t="s">
        <v>190</v>
      </c>
      <c r="C108" s="31" t="s">
        <v>188</v>
      </c>
      <c r="D108" s="48"/>
      <c r="E108" s="48"/>
      <c r="F108" s="48"/>
      <c r="G108" s="48"/>
      <c r="H108" s="48"/>
      <c r="I108" s="48"/>
      <c r="J108" s="77"/>
      <c r="K108" s="48"/>
      <c r="L108" s="77"/>
      <c r="M108" s="48"/>
    </row>
    <row r="109" spans="1:13" s="4" customFormat="1" ht="17.25" customHeight="1">
      <c r="A109" s="75"/>
      <c r="B109" s="37" t="s">
        <v>191</v>
      </c>
      <c r="C109" s="31" t="s">
        <v>188</v>
      </c>
      <c r="D109" s="48">
        <v>9</v>
      </c>
      <c r="E109" s="48">
        <v>9</v>
      </c>
      <c r="F109" s="48">
        <v>9</v>
      </c>
      <c r="G109" s="48">
        <v>9</v>
      </c>
      <c r="H109" s="48">
        <v>9</v>
      </c>
      <c r="I109" s="48">
        <v>9</v>
      </c>
      <c r="J109" s="77">
        <v>100</v>
      </c>
      <c r="K109" s="48">
        <v>9</v>
      </c>
      <c r="L109" s="77">
        <v>100</v>
      </c>
      <c r="M109" s="48">
        <v>9</v>
      </c>
    </row>
    <row r="110" spans="1:13" ht="17.25" customHeight="1">
      <c r="A110" s="69" t="s">
        <v>86</v>
      </c>
      <c r="B110" s="34" t="s">
        <v>192</v>
      </c>
      <c r="C110" s="31" t="s">
        <v>193</v>
      </c>
      <c r="D110" s="35">
        <v>6</v>
      </c>
      <c r="E110" s="35">
        <v>6</v>
      </c>
      <c r="F110" s="35">
        <v>6</v>
      </c>
      <c r="G110" s="35">
        <v>5</v>
      </c>
      <c r="H110" s="35">
        <v>5</v>
      </c>
      <c r="I110" s="35">
        <v>5</v>
      </c>
      <c r="J110" s="80">
        <v>100</v>
      </c>
      <c r="K110" s="35">
        <v>5</v>
      </c>
      <c r="L110" s="80">
        <v>100</v>
      </c>
      <c r="M110" s="35">
        <v>6</v>
      </c>
    </row>
    <row r="111" spans="1:13" ht="17.25" customHeight="1">
      <c r="A111" s="66" t="s">
        <v>194</v>
      </c>
      <c r="B111" s="30" t="s">
        <v>195</v>
      </c>
      <c r="C111" s="31"/>
      <c r="D111" s="40"/>
      <c r="E111" s="40"/>
      <c r="F111" s="40"/>
      <c r="G111" s="40"/>
      <c r="H111" s="40"/>
      <c r="I111" s="40"/>
      <c r="J111" s="69"/>
      <c r="K111" s="40"/>
      <c r="L111" s="69"/>
      <c r="M111" s="40"/>
    </row>
    <row r="112" spans="1:13" ht="17.25" customHeight="1">
      <c r="A112" s="66">
        <v>1</v>
      </c>
      <c r="B112" s="30" t="s">
        <v>196</v>
      </c>
      <c r="C112" s="41"/>
      <c r="D112" s="40"/>
      <c r="E112" s="40"/>
      <c r="F112" s="40"/>
      <c r="G112" s="40"/>
      <c r="H112" s="40"/>
      <c r="I112" s="40"/>
      <c r="J112" s="69"/>
      <c r="K112" s="40"/>
      <c r="L112" s="69"/>
      <c r="M112" s="40"/>
    </row>
    <row r="113" spans="1:13" ht="17.25" customHeight="1">
      <c r="A113" s="69" t="s">
        <v>25</v>
      </c>
      <c r="B113" s="34" t="s">
        <v>197</v>
      </c>
      <c r="C113" s="31" t="s">
        <v>198</v>
      </c>
      <c r="D113" s="40">
        <v>210</v>
      </c>
      <c r="E113" s="40">
        <v>125</v>
      </c>
      <c r="F113" s="40">
        <v>415</v>
      </c>
      <c r="G113" s="40">
        <v>145</v>
      </c>
      <c r="H113" s="40">
        <v>200</v>
      </c>
      <c r="I113" s="40"/>
      <c r="J113" s="69"/>
      <c r="K113" s="40">
        <v>400</v>
      </c>
      <c r="L113" s="69"/>
      <c r="M113" s="40">
        <v>400</v>
      </c>
    </row>
    <row r="114" spans="1:13" ht="17.25" customHeight="1">
      <c r="A114" s="69" t="s">
        <v>32</v>
      </c>
      <c r="B114" s="34" t="s">
        <v>199</v>
      </c>
      <c r="C114" s="31" t="s">
        <v>200</v>
      </c>
      <c r="D114" s="40">
        <v>270</v>
      </c>
      <c r="E114" s="40">
        <v>270</v>
      </c>
      <c r="F114" s="40">
        <v>61</v>
      </c>
      <c r="G114" s="40">
        <v>240</v>
      </c>
      <c r="H114" s="40">
        <v>150</v>
      </c>
      <c r="I114" s="40"/>
      <c r="J114" s="69"/>
      <c r="K114" s="40">
        <v>150</v>
      </c>
      <c r="L114" s="69"/>
      <c r="M114" s="40">
        <v>100</v>
      </c>
    </row>
    <row r="115" spans="1:13" ht="17.25" customHeight="1">
      <c r="A115" s="66">
        <v>2</v>
      </c>
      <c r="B115" s="30" t="s">
        <v>201</v>
      </c>
      <c r="C115" s="41"/>
      <c r="D115" s="35">
        <f>D116+D117</f>
        <v>472873</v>
      </c>
      <c r="E115" s="35">
        <f t="shared" ref="E115:M115" si="2">E116+E117</f>
        <v>475195</v>
      </c>
      <c r="F115" s="35">
        <f t="shared" si="2"/>
        <v>496614</v>
      </c>
      <c r="G115" s="35">
        <f t="shared" si="2"/>
        <v>519450</v>
      </c>
      <c r="H115" s="35">
        <f t="shared" si="2"/>
        <v>545000</v>
      </c>
      <c r="I115" s="35">
        <f t="shared" si="2"/>
        <v>0</v>
      </c>
      <c r="J115" s="80">
        <f t="shared" si="2"/>
        <v>0</v>
      </c>
      <c r="K115" s="35">
        <f t="shared" si="2"/>
        <v>545000</v>
      </c>
      <c r="L115" s="80">
        <f t="shared" si="2"/>
        <v>0</v>
      </c>
      <c r="M115" s="35">
        <f t="shared" si="2"/>
        <v>600000</v>
      </c>
    </row>
    <row r="116" spans="1:13" ht="17.25" customHeight="1">
      <c r="A116" s="69" t="s">
        <v>25</v>
      </c>
      <c r="B116" s="34" t="s">
        <v>202</v>
      </c>
      <c r="C116" s="31" t="s">
        <v>203</v>
      </c>
      <c r="D116" s="35">
        <v>432527</v>
      </c>
      <c r="E116" s="35">
        <v>438525</v>
      </c>
      <c r="F116" s="35">
        <v>453559</v>
      </c>
      <c r="G116" s="35">
        <v>477250</v>
      </c>
      <c r="H116" s="35">
        <v>500000</v>
      </c>
      <c r="I116" s="35"/>
      <c r="J116" s="80"/>
      <c r="K116" s="35">
        <v>500000</v>
      </c>
      <c r="L116" s="80"/>
      <c r="M116" s="35">
        <v>550000</v>
      </c>
    </row>
    <row r="117" spans="1:13" ht="17.25" customHeight="1">
      <c r="A117" s="69" t="s">
        <v>32</v>
      </c>
      <c r="B117" s="34" t="s">
        <v>204</v>
      </c>
      <c r="C117" s="31" t="s">
        <v>203</v>
      </c>
      <c r="D117" s="35">
        <v>40346</v>
      </c>
      <c r="E117" s="35">
        <v>36670</v>
      </c>
      <c r="F117" s="35">
        <v>43055</v>
      </c>
      <c r="G117" s="35">
        <v>42200</v>
      </c>
      <c r="H117" s="35">
        <v>45000</v>
      </c>
      <c r="I117" s="35"/>
      <c r="J117" s="80"/>
      <c r="K117" s="35">
        <v>45000</v>
      </c>
      <c r="L117" s="80"/>
      <c r="M117" s="35">
        <v>50000</v>
      </c>
    </row>
    <row r="118" spans="1:13" ht="17.25" customHeight="1">
      <c r="A118" s="66">
        <v>3</v>
      </c>
      <c r="B118" s="30" t="s">
        <v>205</v>
      </c>
      <c r="C118" s="41"/>
      <c r="D118" s="40"/>
      <c r="E118" s="40"/>
      <c r="F118" s="40"/>
      <c r="G118" s="40"/>
      <c r="H118" s="40"/>
      <c r="I118" s="40"/>
      <c r="J118" s="69"/>
      <c r="K118" s="40"/>
      <c r="L118" s="69"/>
      <c r="M118" s="40"/>
    </row>
    <row r="119" spans="1:13" ht="17.25" customHeight="1">
      <c r="A119" s="69" t="s">
        <v>25</v>
      </c>
      <c r="B119" s="34" t="s">
        <v>206</v>
      </c>
      <c r="C119" s="31" t="s">
        <v>207</v>
      </c>
      <c r="D119" s="40">
        <v>15</v>
      </c>
      <c r="E119" s="40">
        <v>31</v>
      </c>
      <c r="F119" s="40">
        <v>34</v>
      </c>
      <c r="G119" s="40">
        <v>14</v>
      </c>
      <c r="H119" s="40">
        <v>35</v>
      </c>
      <c r="I119" s="40"/>
      <c r="J119" s="69"/>
      <c r="K119" s="40">
        <v>35</v>
      </c>
      <c r="L119" s="69"/>
      <c r="M119" s="40">
        <v>25</v>
      </c>
    </row>
    <row r="120" spans="1:13" ht="17.25" customHeight="1">
      <c r="A120" s="69"/>
      <c r="B120" s="34" t="s">
        <v>208</v>
      </c>
      <c r="C120" s="31" t="s">
        <v>209</v>
      </c>
      <c r="D120" s="35">
        <v>5000</v>
      </c>
      <c r="E120" s="35">
        <v>10000</v>
      </c>
      <c r="F120" s="35">
        <v>7000</v>
      </c>
      <c r="G120" s="35">
        <v>5000</v>
      </c>
      <c r="H120" s="35">
        <v>7500</v>
      </c>
      <c r="I120" s="35"/>
      <c r="J120" s="80"/>
      <c r="K120" s="35"/>
      <c r="L120" s="80"/>
      <c r="M120" s="35">
        <v>8000</v>
      </c>
    </row>
    <row r="121" spans="1:13" ht="18" customHeight="1">
      <c r="A121" s="69"/>
      <c r="B121" s="34" t="s">
        <v>210</v>
      </c>
      <c r="C121" s="31" t="s">
        <v>209</v>
      </c>
      <c r="D121" s="35">
        <v>4708</v>
      </c>
      <c r="E121" s="35">
        <v>9674</v>
      </c>
      <c r="F121" s="35">
        <v>6156</v>
      </c>
      <c r="G121" s="35">
        <v>1100</v>
      </c>
      <c r="H121" s="35">
        <v>7000</v>
      </c>
      <c r="I121" s="35"/>
      <c r="J121" s="80"/>
      <c r="K121" s="35">
        <v>7000</v>
      </c>
      <c r="L121" s="80"/>
      <c r="M121" s="35">
        <v>6500</v>
      </c>
    </row>
    <row r="122" spans="1:13" ht="17.25" customHeight="1">
      <c r="A122" s="69" t="s">
        <v>32</v>
      </c>
      <c r="B122" s="34" t="s">
        <v>211</v>
      </c>
      <c r="C122" s="31" t="s">
        <v>212</v>
      </c>
      <c r="D122" s="35"/>
      <c r="E122" s="35"/>
      <c r="F122" s="35">
        <v>2</v>
      </c>
      <c r="G122" s="35">
        <v>1</v>
      </c>
      <c r="H122" s="35">
        <v>5</v>
      </c>
      <c r="I122" s="35"/>
      <c r="J122" s="80"/>
      <c r="K122" s="35">
        <v>5</v>
      </c>
      <c r="L122" s="80"/>
      <c r="M122" s="35">
        <v>2</v>
      </c>
    </row>
    <row r="123" spans="1:13" ht="17.25" customHeight="1">
      <c r="A123" s="69"/>
      <c r="B123" s="34" t="s">
        <v>208</v>
      </c>
      <c r="C123" s="31" t="s">
        <v>209</v>
      </c>
      <c r="D123" s="35"/>
      <c r="E123" s="35"/>
      <c r="F123" s="35"/>
      <c r="G123" s="35">
        <v>12000</v>
      </c>
      <c r="H123" s="35">
        <v>12465</v>
      </c>
      <c r="I123" s="35"/>
      <c r="J123" s="80"/>
      <c r="K123" s="35"/>
      <c r="L123" s="80"/>
      <c r="M123" s="35">
        <v>3000</v>
      </c>
    </row>
    <row r="124" spans="1:13" ht="17.25" customHeight="1">
      <c r="A124" s="69"/>
      <c r="B124" s="37" t="s">
        <v>213</v>
      </c>
      <c r="C124" s="31" t="s">
        <v>209</v>
      </c>
      <c r="D124" s="35"/>
      <c r="E124" s="35"/>
      <c r="F124" s="35">
        <v>3013</v>
      </c>
      <c r="G124" s="35">
        <v>7000</v>
      </c>
      <c r="H124" s="35">
        <v>4000</v>
      </c>
      <c r="I124" s="35"/>
      <c r="J124" s="80"/>
      <c r="K124" s="35">
        <v>4000</v>
      </c>
      <c r="L124" s="80"/>
      <c r="M124" s="35">
        <v>1250</v>
      </c>
    </row>
    <row r="125" spans="1:13" ht="17.25" customHeight="1">
      <c r="A125" s="69" t="s">
        <v>73</v>
      </c>
      <c r="B125" s="34" t="s">
        <v>214</v>
      </c>
      <c r="C125" s="31" t="s">
        <v>215</v>
      </c>
      <c r="D125" s="35">
        <v>48</v>
      </c>
      <c r="E125" s="35">
        <v>12</v>
      </c>
      <c r="F125" s="35">
        <v>18</v>
      </c>
      <c r="G125" s="35">
        <v>5</v>
      </c>
      <c r="H125" s="35">
        <v>15</v>
      </c>
      <c r="I125" s="35"/>
      <c r="J125" s="80"/>
      <c r="K125" s="35">
        <v>15</v>
      </c>
      <c r="L125" s="80"/>
      <c r="M125" s="35">
        <v>20</v>
      </c>
    </row>
    <row r="126" spans="1:13" ht="17.25" customHeight="1">
      <c r="A126" s="69"/>
      <c r="B126" s="34" t="s">
        <v>208</v>
      </c>
      <c r="C126" s="31" t="s">
        <v>209</v>
      </c>
      <c r="D126" s="35">
        <v>1200</v>
      </c>
      <c r="E126" s="35">
        <v>1500</v>
      </c>
      <c r="F126" s="35">
        <v>2000</v>
      </c>
      <c r="G126" s="35">
        <v>2000</v>
      </c>
      <c r="H126" s="35">
        <v>3000</v>
      </c>
      <c r="I126" s="35"/>
      <c r="J126" s="80"/>
      <c r="K126" s="35"/>
      <c r="L126" s="80"/>
      <c r="M126" s="35">
        <v>8000</v>
      </c>
    </row>
    <row r="127" spans="1:13" ht="17.25" customHeight="1">
      <c r="A127" s="69"/>
      <c r="B127" s="37" t="s">
        <v>213</v>
      </c>
      <c r="C127" s="31" t="s">
        <v>209</v>
      </c>
      <c r="D127" s="35">
        <v>1050</v>
      </c>
      <c r="E127" s="35">
        <v>1394</v>
      </c>
      <c r="F127" s="35">
        <v>1500</v>
      </c>
      <c r="G127" s="35">
        <v>1550</v>
      </c>
      <c r="H127" s="35">
        <v>1500</v>
      </c>
      <c r="I127" s="35"/>
      <c r="J127" s="80"/>
      <c r="K127" s="35">
        <v>1500</v>
      </c>
      <c r="L127" s="80"/>
      <c r="M127" s="35">
        <v>6000</v>
      </c>
    </row>
    <row r="128" spans="1:13" ht="17.25" customHeight="1">
      <c r="A128" s="69" t="s">
        <v>86</v>
      </c>
      <c r="B128" s="34" t="s">
        <v>216</v>
      </c>
      <c r="C128" s="31" t="s">
        <v>217</v>
      </c>
      <c r="D128" s="40">
        <v>194</v>
      </c>
      <c r="E128" s="40">
        <v>15</v>
      </c>
      <c r="F128" s="40">
        <v>58</v>
      </c>
      <c r="G128" s="40">
        <v>60</v>
      </c>
      <c r="H128" s="40">
        <v>60</v>
      </c>
      <c r="I128" s="40"/>
      <c r="J128" s="69"/>
      <c r="K128" s="40">
        <v>60</v>
      </c>
      <c r="L128" s="69"/>
      <c r="M128" s="40">
        <v>40</v>
      </c>
    </row>
    <row r="129" spans="1:13" ht="17.25" customHeight="1">
      <c r="A129" s="66"/>
      <c r="B129" s="34" t="s">
        <v>208</v>
      </c>
      <c r="C129" s="31" t="s">
        <v>209</v>
      </c>
      <c r="D129" s="40" t="s">
        <v>218</v>
      </c>
      <c r="E129" s="40" t="s">
        <v>219</v>
      </c>
      <c r="F129" s="40">
        <v>124</v>
      </c>
      <c r="G129" s="40" t="s">
        <v>220</v>
      </c>
      <c r="H129" s="40">
        <v>150</v>
      </c>
      <c r="I129" s="40"/>
      <c r="J129" s="69"/>
      <c r="K129" s="40">
        <v>150</v>
      </c>
      <c r="L129" s="69"/>
      <c r="M129" s="40">
        <v>280</v>
      </c>
    </row>
    <row r="130" spans="1:13" ht="17.25" customHeight="1">
      <c r="A130" s="66">
        <v>4</v>
      </c>
      <c r="B130" s="30" t="s">
        <v>221</v>
      </c>
      <c r="C130" s="41"/>
      <c r="D130" s="40"/>
      <c r="E130" s="40"/>
      <c r="F130" s="40"/>
      <c r="G130" s="40"/>
      <c r="H130" s="40"/>
      <c r="I130" s="40"/>
      <c r="J130" s="69"/>
      <c r="K130" s="40"/>
      <c r="L130" s="69"/>
      <c r="M130" s="40"/>
    </row>
    <row r="131" spans="1:13" ht="17.25" customHeight="1">
      <c r="A131" s="69" t="s">
        <v>25</v>
      </c>
      <c r="B131" s="34" t="s">
        <v>222</v>
      </c>
      <c r="C131" s="31" t="s">
        <v>182</v>
      </c>
      <c r="D131" s="40">
        <v>2</v>
      </c>
      <c r="E131" s="40">
        <v>2</v>
      </c>
      <c r="F131" s="40">
        <v>2</v>
      </c>
      <c r="G131" s="40">
        <v>2</v>
      </c>
      <c r="H131" s="40">
        <v>2</v>
      </c>
      <c r="I131" s="40"/>
      <c r="J131" s="69"/>
      <c r="K131" s="40">
        <v>2</v>
      </c>
      <c r="L131" s="69"/>
      <c r="M131" s="40">
        <v>2</v>
      </c>
    </row>
    <row r="132" spans="1:13" ht="17.25" customHeight="1">
      <c r="A132" s="69"/>
      <c r="B132" s="34" t="s">
        <v>223</v>
      </c>
      <c r="C132" s="31" t="s">
        <v>182</v>
      </c>
      <c r="D132" s="40">
        <v>1</v>
      </c>
      <c r="E132" s="40">
        <v>1</v>
      </c>
      <c r="F132" s="40">
        <v>1</v>
      </c>
      <c r="G132" s="40">
        <v>2</v>
      </c>
      <c r="H132" s="40">
        <v>1</v>
      </c>
      <c r="I132" s="40"/>
      <c r="J132" s="69"/>
      <c r="K132" s="40">
        <v>1</v>
      </c>
      <c r="L132" s="69"/>
      <c r="M132" s="40">
        <v>2</v>
      </c>
    </row>
    <row r="133" spans="1:13" ht="17.25" customHeight="1">
      <c r="A133" s="69" t="s">
        <v>32</v>
      </c>
      <c r="B133" s="34" t="s">
        <v>208</v>
      </c>
      <c r="C133" s="31" t="s">
        <v>164</v>
      </c>
      <c r="D133" s="40"/>
      <c r="E133" s="40"/>
      <c r="F133" s="40"/>
      <c r="G133" s="40"/>
      <c r="H133" s="40"/>
      <c r="I133" s="40"/>
      <c r="J133" s="69"/>
      <c r="K133" s="40"/>
      <c r="L133" s="69"/>
      <c r="M133" s="40"/>
    </row>
    <row r="134" spans="1:13" ht="17.25" customHeight="1">
      <c r="A134" s="66"/>
      <c r="B134" s="34" t="s">
        <v>224</v>
      </c>
      <c r="C134" s="31" t="s">
        <v>164</v>
      </c>
      <c r="D134" s="35">
        <v>2993</v>
      </c>
      <c r="E134" s="35">
        <v>4387</v>
      </c>
      <c r="F134" s="35">
        <v>3129</v>
      </c>
      <c r="G134" s="35">
        <v>2750</v>
      </c>
      <c r="H134" s="35">
        <v>1650</v>
      </c>
      <c r="I134" s="35"/>
      <c r="J134" s="80"/>
      <c r="K134" s="35">
        <v>1650</v>
      </c>
      <c r="L134" s="80"/>
      <c r="M134" s="35">
        <v>3500</v>
      </c>
    </row>
    <row r="135" spans="1:13" ht="17.25" customHeight="1">
      <c r="A135" s="66"/>
      <c r="B135" s="34" t="s">
        <v>225</v>
      </c>
      <c r="C135" s="31" t="s">
        <v>164</v>
      </c>
      <c r="D135" s="35"/>
      <c r="E135" s="35">
        <v>200</v>
      </c>
      <c r="F135" s="35">
        <v>200</v>
      </c>
      <c r="G135" s="35">
        <v>200</v>
      </c>
      <c r="H135" s="35">
        <v>300</v>
      </c>
      <c r="I135" s="35"/>
      <c r="J135" s="80"/>
      <c r="K135" s="35">
        <v>300</v>
      </c>
      <c r="L135" s="80"/>
      <c r="M135" s="35">
        <v>500</v>
      </c>
    </row>
    <row r="136" spans="1:13" ht="17.25" customHeight="1">
      <c r="A136" s="66">
        <v>5</v>
      </c>
      <c r="B136" s="30" t="s">
        <v>226</v>
      </c>
      <c r="C136" s="41"/>
      <c r="D136" s="40"/>
      <c r="E136" s="40"/>
      <c r="F136" s="40"/>
      <c r="G136" s="40"/>
      <c r="H136" s="40"/>
      <c r="I136" s="40"/>
      <c r="J136" s="69"/>
      <c r="K136" s="40"/>
      <c r="L136" s="69"/>
      <c r="M136" s="40"/>
    </row>
    <row r="137" spans="1:13" ht="26.25" customHeight="1">
      <c r="A137" s="69" t="s">
        <v>25</v>
      </c>
      <c r="B137" s="34" t="s">
        <v>227</v>
      </c>
      <c r="C137" s="31" t="s">
        <v>228</v>
      </c>
      <c r="D137" s="40">
        <v>133</v>
      </c>
      <c r="E137" s="40">
        <v>137</v>
      </c>
      <c r="F137" s="40">
        <v>149</v>
      </c>
      <c r="G137" s="40">
        <v>153</v>
      </c>
      <c r="H137" s="40">
        <v>151</v>
      </c>
      <c r="I137" s="40"/>
      <c r="J137" s="69"/>
      <c r="K137" s="40">
        <v>151</v>
      </c>
      <c r="L137" s="69"/>
      <c r="M137" s="40">
        <v>151</v>
      </c>
    </row>
    <row r="138" spans="1:13" ht="30" customHeight="1">
      <c r="A138" s="75"/>
      <c r="B138" s="37" t="s">
        <v>229</v>
      </c>
      <c r="C138" s="38" t="s">
        <v>21</v>
      </c>
      <c r="D138" s="40">
        <v>84</v>
      </c>
      <c r="E138" s="40">
        <v>86</v>
      </c>
      <c r="F138" s="40">
        <v>94</v>
      </c>
      <c r="G138" s="40">
        <v>96</v>
      </c>
      <c r="H138" s="40">
        <v>100</v>
      </c>
      <c r="I138" s="40"/>
      <c r="J138" s="69"/>
      <c r="K138" s="40">
        <v>100</v>
      </c>
      <c r="L138" s="69"/>
      <c r="M138" s="40">
        <v>100</v>
      </c>
    </row>
    <row r="139" spans="1:13" ht="17.25" customHeight="1">
      <c r="A139" s="69" t="s">
        <v>32</v>
      </c>
      <c r="B139" s="34" t="s">
        <v>230</v>
      </c>
      <c r="C139" s="31" t="s">
        <v>231</v>
      </c>
      <c r="D139" s="35">
        <v>1347</v>
      </c>
      <c r="E139" s="35">
        <v>1101</v>
      </c>
      <c r="F139" s="35">
        <v>1107</v>
      </c>
      <c r="G139" s="35">
        <v>842</v>
      </c>
      <c r="H139" s="35">
        <v>36</v>
      </c>
      <c r="I139" s="35"/>
      <c r="J139" s="80"/>
      <c r="K139" s="35">
        <v>36</v>
      </c>
      <c r="L139" s="80"/>
      <c r="M139" s="35">
        <v>0</v>
      </c>
    </row>
    <row r="140" spans="1:13" ht="27.75" customHeight="1">
      <c r="A140" s="69" t="s">
        <v>73</v>
      </c>
      <c r="B140" s="34" t="s">
        <v>232</v>
      </c>
      <c r="C140" s="31" t="s">
        <v>21</v>
      </c>
      <c r="D140" s="40">
        <v>99</v>
      </c>
      <c r="E140" s="40" t="s">
        <v>233</v>
      </c>
      <c r="F140" s="40">
        <v>97</v>
      </c>
      <c r="G140" s="40">
        <v>97</v>
      </c>
      <c r="H140" s="40">
        <v>99</v>
      </c>
      <c r="I140" s="40"/>
      <c r="J140" s="69"/>
      <c r="K140" s="40">
        <v>99</v>
      </c>
      <c r="L140" s="69"/>
      <c r="M140" s="40">
        <v>100</v>
      </c>
    </row>
    <row r="141" spans="1:13" ht="17.25" customHeight="1">
      <c r="A141" s="69" t="s">
        <v>86</v>
      </c>
      <c r="B141" s="34" t="s">
        <v>234</v>
      </c>
      <c r="C141" s="31" t="s">
        <v>235</v>
      </c>
      <c r="D141" s="35">
        <v>1230</v>
      </c>
      <c r="E141" s="35">
        <v>1245</v>
      </c>
      <c r="F141" s="35">
        <v>1260</v>
      </c>
      <c r="G141" s="35">
        <v>1290</v>
      </c>
      <c r="H141" s="35">
        <v>1300</v>
      </c>
      <c r="I141" s="35"/>
      <c r="J141" s="80"/>
      <c r="K141" s="35">
        <v>1300</v>
      </c>
      <c r="L141" s="80"/>
      <c r="M141" s="35">
        <v>1320</v>
      </c>
    </row>
    <row r="142" spans="1:13" ht="17.25" customHeight="1">
      <c r="A142" s="69" t="s">
        <v>95</v>
      </c>
      <c r="B142" s="34" t="s">
        <v>236</v>
      </c>
      <c r="C142" s="31" t="s">
        <v>231</v>
      </c>
      <c r="D142" s="35">
        <v>3300</v>
      </c>
      <c r="E142" s="35">
        <v>3100</v>
      </c>
      <c r="F142" s="35">
        <v>3054</v>
      </c>
      <c r="G142" s="35">
        <v>2300</v>
      </c>
      <c r="H142" s="35">
        <v>2000</v>
      </c>
      <c r="I142" s="35"/>
      <c r="J142" s="80"/>
      <c r="K142" s="35">
        <v>2000</v>
      </c>
      <c r="L142" s="80"/>
      <c r="M142" s="35">
        <v>0</v>
      </c>
    </row>
    <row r="143" spans="1:13" ht="17.25" customHeight="1">
      <c r="A143" s="69" t="s">
        <v>237</v>
      </c>
      <c r="B143" s="34" t="s">
        <v>238</v>
      </c>
      <c r="C143" s="31" t="s">
        <v>239</v>
      </c>
      <c r="D143" s="40">
        <v>22</v>
      </c>
      <c r="E143" s="40">
        <v>27</v>
      </c>
      <c r="F143" s="40">
        <v>44</v>
      </c>
      <c r="G143" s="40">
        <v>14</v>
      </c>
      <c r="H143" s="40">
        <v>15</v>
      </c>
      <c r="I143" s="40"/>
      <c r="J143" s="69"/>
      <c r="K143" s="40">
        <v>15</v>
      </c>
      <c r="L143" s="69"/>
      <c r="M143" s="40">
        <v>30</v>
      </c>
    </row>
    <row r="144" spans="1:13" ht="17.25" customHeight="1">
      <c r="A144" s="75"/>
      <c r="B144" s="37" t="s">
        <v>208</v>
      </c>
      <c r="C144" s="38" t="s">
        <v>164</v>
      </c>
      <c r="D144" s="35">
        <v>1320</v>
      </c>
      <c r="E144" s="35">
        <v>1957</v>
      </c>
      <c r="F144" s="35">
        <v>2052</v>
      </c>
      <c r="G144" s="35">
        <v>580</v>
      </c>
      <c r="H144" s="35">
        <v>600</v>
      </c>
      <c r="I144" s="35"/>
      <c r="J144" s="80"/>
      <c r="K144" s="35">
        <v>600</v>
      </c>
      <c r="L144" s="80"/>
      <c r="M144" s="35">
        <v>1800</v>
      </c>
    </row>
    <row r="145" spans="1:13" ht="17.25" customHeight="1">
      <c r="A145" s="69" t="s">
        <v>240</v>
      </c>
      <c r="B145" s="34" t="s">
        <v>241</v>
      </c>
      <c r="C145" s="31" t="s">
        <v>239</v>
      </c>
      <c r="D145" s="40">
        <v>12</v>
      </c>
      <c r="E145" s="40">
        <v>27</v>
      </c>
      <c r="F145" s="40">
        <v>13</v>
      </c>
      <c r="G145" s="40">
        <v>2</v>
      </c>
      <c r="H145" s="40">
        <v>10</v>
      </c>
      <c r="I145" s="40"/>
      <c r="J145" s="69"/>
      <c r="K145" s="40">
        <v>10</v>
      </c>
      <c r="L145" s="69"/>
      <c r="M145" s="40">
        <v>40</v>
      </c>
    </row>
    <row r="146" spans="1:13" ht="17.25" customHeight="1">
      <c r="A146" s="75"/>
      <c r="B146" s="37" t="s">
        <v>208</v>
      </c>
      <c r="C146" s="38" t="s">
        <v>164</v>
      </c>
      <c r="D146" s="35">
        <v>435</v>
      </c>
      <c r="E146" s="35">
        <v>695</v>
      </c>
      <c r="F146" s="35">
        <v>380</v>
      </c>
      <c r="G146" s="35">
        <v>35</v>
      </c>
      <c r="H146" s="35">
        <v>100</v>
      </c>
      <c r="I146" s="35"/>
      <c r="J146" s="80"/>
      <c r="K146" s="35">
        <v>100</v>
      </c>
      <c r="L146" s="80"/>
      <c r="M146" s="35">
        <v>1000</v>
      </c>
    </row>
    <row r="147" spans="1:13" ht="17.25" customHeight="1">
      <c r="A147" s="69" t="s">
        <v>242</v>
      </c>
      <c r="B147" s="34" t="s">
        <v>243</v>
      </c>
      <c r="C147" s="38" t="s">
        <v>164</v>
      </c>
      <c r="D147" s="35">
        <v>3172</v>
      </c>
      <c r="E147" s="35">
        <v>3730</v>
      </c>
      <c r="F147" s="35">
        <v>3140</v>
      </c>
      <c r="G147" s="35">
        <v>4486</v>
      </c>
      <c r="H147" s="35">
        <v>4500</v>
      </c>
      <c r="I147" s="35"/>
      <c r="J147" s="80"/>
      <c r="K147" s="35">
        <v>4500</v>
      </c>
      <c r="L147" s="80"/>
      <c r="M147" s="35">
        <v>4500</v>
      </c>
    </row>
    <row r="148" spans="1:13" s="3" customFormat="1" ht="17.25" customHeight="1">
      <c r="A148" s="29" t="s">
        <v>244</v>
      </c>
      <c r="B148" s="30" t="s">
        <v>245</v>
      </c>
      <c r="C148" s="41"/>
      <c r="D148" s="42"/>
      <c r="E148" s="42"/>
      <c r="F148" s="42"/>
      <c r="G148" s="42"/>
      <c r="H148" s="42"/>
      <c r="I148" s="42"/>
      <c r="J148" s="66"/>
      <c r="K148" s="42"/>
      <c r="L148" s="66"/>
      <c r="M148" s="42"/>
    </row>
    <row r="149" spans="1:13" s="3" customFormat="1" ht="17.25" customHeight="1">
      <c r="A149" s="29" t="s">
        <v>246</v>
      </c>
      <c r="B149" s="30" t="s">
        <v>247</v>
      </c>
      <c r="C149" s="41"/>
      <c r="D149" s="42"/>
      <c r="E149" s="42"/>
      <c r="F149" s="42"/>
      <c r="G149" s="42"/>
      <c r="H149" s="42"/>
      <c r="I149" s="42"/>
      <c r="J149" s="66"/>
      <c r="K149" s="42"/>
      <c r="L149" s="66"/>
      <c r="M149" s="42"/>
    </row>
    <row r="150" spans="1:13" ht="17.25" customHeight="1">
      <c r="A150" s="69" t="s">
        <v>25</v>
      </c>
      <c r="B150" s="34" t="s">
        <v>248</v>
      </c>
      <c r="C150" s="31" t="s">
        <v>231</v>
      </c>
      <c r="D150" s="46">
        <v>31106</v>
      </c>
      <c r="E150" s="46">
        <v>29466</v>
      </c>
      <c r="F150" s="46">
        <v>23392</v>
      </c>
      <c r="G150" s="46">
        <v>16613</v>
      </c>
      <c r="H150" s="46">
        <v>11630</v>
      </c>
      <c r="I150" s="46">
        <v>14500</v>
      </c>
      <c r="J150" s="69"/>
      <c r="K150" s="46">
        <v>11630</v>
      </c>
      <c r="L150" s="97">
        <f>(K150/G150)*100</f>
        <v>70.00541744417022</v>
      </c>
      <c r="M150" s="46">
        <v>35000</v>
      </c>
    </row>
    <row r="151" spans="1:13" s="4" customFormat="1" ht="17.25" customHeight="1">
      <c r="A151" s="75"/>
      <c r="B151" s="37" t="s">
        <v>249</v>
      </c>
      <c r="C151" s="38" t="s">
        <v>21</v>
      </c>
      <c r="D151" s="90">
        <v>12.92</v>
      </c>
      <c r="E151" s="91">
        <v>12.03</v>
      </c>
      <c r="F151" s="91">
        <v>9.4499999999999993</v>
      </c>
      <c r="G151" s="91">
        <v>6.67</v>
      </c>
      <c r="H151" s="91">
        <v>4.62</v>
      </c>
      <c r="I151" s="91">
        <v>5.76</v>
      </c>
      <c r="J151" s="69">
        <v>100</v>
      </c>
      <c r="K151" s="91">
        <v>4.62</v>
      </c>
      <c r="L151" s="97">
        <f t="shared" ref="L151:L162" si="3">(K151/G151)*100</f>
        <v>69.265367316341838</v>
      </c>
      <c r="M151" s="91">
        <v>13.77</v>
      </c>
    </row>
    <row r="152" spans="1:13" ht="17.25" customHeight="1">
      <c r="A152" s="69" t="s">
        <v>32</v>
      </c>
      <c r="B152" s="34" t="s">
        <v>250</v>
      </c>
      <c r="C152" s="31" t="s">
        <v>29</v>
      </c>
      <c r="D152" s="46">
        <v>4671</v>
      </c>
      <c r="E152" s="46">
        <v>4513</v>
      </c>
      <c r="F152" s="46">
        <v>4289</v>
      </c>
      <c r="G152" s="46">
        <v>3641</v>
      </c>
      <c r="H152" s="46">
        <v>3040</v>
      </c>
      <c r="I152" s="46">
        <v>3400</v>
      </c>
      <c r="J152" s="69"/>
      <c r="K152" s="46">
        <v>3040</v>
      </c>
      <c r="L152" s="97">
        <f t="shared" si="3"/>
        <v>83.493545729195276</v>
      </c>
      <c r="M152" s="46">
        <v>5000</v>
      </c>
    </row>
    <row r="153" spans="1:13" s="4" customFormat="1" ht="17.25" customHeight="1">
      <c r="A153" s="69"/>
      <c r="B153" s="34" t="s">
        <v>251</v>
      </c>
      <c r="C153" s="31" t="s">
        <v>29</v>
      </c>
      <c r="D153" s="46">
        <v>5842</v>
      </c>
      <c r="E153" s="46">
        <v>6024</v>
      </c>
      <c r="F153" s="46">
        <v>6145</v>
      </c>
      <c r="G153" s="46">
        <v>6316</v>
      </c>
      <c r="H153" s="46">
        <v>6500</v>
      </c>
      <c r="I153" s="46">
        <v>6400</v>
      </c>
      <c r="J153" s="69"/>
      <c r="K153" s="46">
        <v>6490</v>
      </c>
      <c r="L153" s="97">
        <f t="shared" si="3"/>
        <v>102.75490816972767</v>
      </c>
      <c r="M153" s="46">
        <v>6700</v>
      </c>
    </row>
    <row r="154" spans="1:13" s="4" customFormat="1" ht="17.25" customHeight="1">
      <c r="A154" s="75"/>
      <c r="B154" s="37" t="s">
        <v>252</v>
      </c>
      <c r="C154" s="38" t="s">
        <v>21</v>
      </c>
      <c r="D154" s="92">
        <f>(D153/240700)*100</f>
        <v>2.4270876609887826</v>
      </c>
      <c r="E154" s="92">
        <f>(E153/244871)*100</f>
        <v>2.4600708127953084</v>
      </c>
      <c r="F154" s="92">
        <f>(F153/247558)*100</f>
        <v>2.4822465846387516</v>
      </c>
      <c r="G154" s="92">
        <f>(G153/249099)*100</f>
        <v>2.5355380792375719</v>
      </c>
      <c r="H154" s="92">
        <f>(H153/251600)*100</f>
        <v>2.5834658187599362</v>
      </c>
      <c r="I154" s="92">
        <f>(I153/251600)*100</f>
        <v>2.5437201907790143</v>
      </c>
      <c r="J154" s="69">
        <v>100</v>
      </c>
      <c r="K154" s="92">
        <f>(K153/251600)*100</f>
        <v>2.5794912559618441</v>
      </c>
      <c r="L154" s="97">
        <f t="shared" si="3"/>
        <v>101.7334851755604</v>
      </c>
      <c r="M154" s="98">
        <f>(M153/254100)*100</f>
        <v>2.6367571822117277</v>
      </c>
    </row>
    <row r="155" spans="1:13" ht="17.25" customHeight="1">
      <c r="A155" s="75"/>
      <c r="B155" s="37" t="s">
        <v>253</v>
      </c>
      <c r="C155" s="38" t="s">
        <v>21</v>
      </c>
      <c r="D155" s="92">
        <v>16.170000000000002</v>
      </c>
      <c r="E155" s="92">
        <v>19.440000000000001</v>
      </c>
      <c r="F155" s="92">
        <v>24.79</v>
      </c>
      <c r="G155" s="92">
        <v>29.38</v>
      </c>
      <c r="H155" s="92">
        <f>(H152/9500)*100</f>
        <v>32</v>
      </c>
      <c r="I155" s="92">
        <f>(I152/9500)*100</f>
        <v>35.789473684210527</v>
      </c>
      <c r="J155" s="69">
        <v>100</v>
      </c>
      <c r="K155" s="92">
        <f>(K152/9500)*100</f>
        <v>32</v>
      </c>
      <c r="L155" s="97">
        <f t="shared" si="3"/>
        <v>108.91763104152486</v>
      </c>
      <c r="M155" s="98">
        <f>(M152/30000)*100</f>
        <v>16.666666666666664</v>
      </c>
    </row>
    <row r="156" spans="1:13" s="4" customFormat="1" ht="17.25" customHeight="1">
      <c r="A156" s="75"/>
      <c r="B156" s="37" t="s">
        <v>254</v>
      </c>
      <c r="C156" s="38" t="s">
        <v>21</v>
      </c>
      <c r="D156" s="92">
        <f>(D152/D153)*100</f>
        <v>79.955494693598084</v>
      </c>
      <c r="E156" s="92">
        <f t="shared" ref="E156:I156" si="4">(E152/E153)*100</f>
        <v>74.916998671978746</v>
      </c>
      <c r="F156" s="92">
        <f t="shared" si="4"/>
        <v>69.796582587469487</v>
      </c>
      <c r="G156" s="92">
        <f t="shared" si="4"/>
        <v>57.647245091830271</v>
      </c>
      <c r="H156" s="92">
        <f t="shared" si="4"/>
        <v>46.769230769230766</v>
      </c>
      <c r="I156" s="92">
        <f t="shared" si="4"/>
        <v>53.125</v>
      </c>
      <c r="J156" s="69">
        <v>100</v>
      </c>
      <c r="K156" s="92">
        <f>(K152/K153)*100</f>
        <v>46.841294298921419</v>
      </c>
      <c r="L156" s="97">
        <f t="shared" si="3"/>
        <v>81.255043886840895</v>
      </c>
      <c r="M156" s="92">
        <f>(M152/M153)*100</f>
        <v>74.626865671641795</v>
      </c>
    </row>
    <row r="157" spans="1:13" ht="17.25" customHeight="1">
      <c r="A157" s="33" t="s">
        <v>73</v>
      </c>
      <c r="B157" s="34" t="s">
        <v>255</v>
      </c>
      <c r="C157" s="31" t="s">
        <v>256</v>
      </c>
      <c r="D157" s="40">
        <v>1</v>
      </c>
      <c r="E157" s="40">
        <v>1</v>
      </c>
      <c r="F157" s="40">
        <v>1</v>
      </c>
      <c r="G157" s="40">
        <v>1</v>
      </c>
      <c r="H157" s="40">
        <v>1</v>
      </c>
      <c r="I157" s="40">
        <v>1</v>
      </c>
      <c r="J157" s="69">
        <v>100</v>
      </c>
      <c r="K157" s="40">
        <v>1</v>
      </c>
      <c r="L157" s="99">
        <v>100</v>
      </c>
      <c r="M157" s="40">
        <v>1</v>
      </c>
    </row>
    <row r="158" spans="1:13" s="4" customFormat="1" ht="17.25" customHeight="1">
      <c r="A158" s="47"/>
      <c r="B158" s="37" t="s">
        <v>257</v>
      </c>
      <c r="C158" s="31" t="s">
        <v>256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75"/>
      <c r="K158" s="39">
        <v>0</v>
      </c>
      <c r="L158" s="97"/>
      <c r="M158" s="39">
        <v>0</v>
      </c>
    </row>
    <row r="159" spans="1:13" ht="17.25" customHeight="1">
      <c r="A159" s="33" t="s">
        <v>86</v>
      </c>
      <c r="B159" s="34" t="s">
        <v>258</v>
      </c>
      <c r="C159" s="31" t="s">
        <v>259</v>
      </c>
      <c r="D159" s="40">
        <v>40</v>
      </c>
      <c r="E159" s="40">
        <v>40</v>
      </c>
      <c r="F159" s="40">
        <v>40</v>
      </c>
      <c r="G159" s="40">
        <v>42</v>
      </c>
      <c r="H159" s="40">
        <v>36</v>
      </c>
      <c r="I159" s="40">
        <v>36</v>
      </c>
      <c r="J159" s="97">
        <f>(I159/G159)*100</f>
        <v>85.714285714285708</v>
      </c>
      <c r="K159" s="40">
        <v>36</v>
      </c>
      <c r="L159" s="97">
        <f t="shared" si="3"/>
        <v>85.714285714285708</v>
      </c>
      <c r="M159" s="40">
        <v>36</v>
      </c>
    </row>
    <row r="160" spans="1:13" s="4" customFormat="1" ht="17.25" customHeight="1">
      <c r="A160" s="47"/>
      <c r="B160" s="37" t="s">
        <v>260</v>
      </c>
      <c r="C160" s="31" t="s">
        <v>259</v>
      </c>
      <c r="D160" s="39">
        <v>0</v>
      </c>
      <c r="E160" s="39">
        <v>0</v>
      </c>
      <c r="F160" s="39">
        <v>0</v>
      </c>
      <c r="G160" s="39">
        <v>1</v>
      </c>
      <c r="H160" s="39">
        <v>4</v>
      </c>
      <c r="I160" s="39">
        <v>0</v>
      </c>
      <c r="J160" s="97"/>
      <c r="K160" s="39">
        <v>4</v>
      </c>
      <c r="L160" s="99">
        <f t="shared" si="3"/>
        <v>400</v>
      </c>
      <c r="M160" s="39">
        <v>0</v>
      </c>
    </row>
    <row r="161" spans="1:13" s="3" customFormat="1" ht="17.25" customHeight="1">
      <c r="A161" s="33" t="s">
        <v>95</v>
      </c>
      <c r="B161" s="34" t="s">
        <v>261</v>
      </c>
      <c r="C161" s="31" t="s">
        <v>259</v>
      </c>
      <c r="D161" s="40">
        <v>12</v>
      </c>
      <c r="E161" s="40">
        <v>12</v>
      </c>
      <c r="F161" s="40">
        <v>9</v>
      </c>
      <c r="G161" s="40">
        <v>7</v>
      </c>
      <c r="H161" s="40">
        <v>6</v>
      </c>
      <c r="I161" s="40">
        <v>6</v>
      </c>
      <c r="J161" s="97">
        <f t="shared" ref="J161" si="5">(I161/G161)*100</f>
        <v>85.714285714285708</v>
      </c>
      <c r="K161" s="40">
        <v>4</v>
      </c>
      <c r="L161" s="97">
        <f t="shared" si="3"/>
        <v>57.142857142857139</v>
      </c>
      <c r="M161" s="40">
        <v>4</v>
      </c>
    </row>
    <row r="162" spans="1:13" ht="17.25" customHeight="1">
      <c r="A162" s="47"/>
      <c r="B162" s="37" t="s">
        <v>262</v>
      </c>
      <c r="C162" s="31" t="s">
        <v>259</v>
      </c>
      <c r="D162" s="39">
        <v>0</v>
      </c>
      <c r="E162" s="39">
        <v>3</v>
      </c>
      <c r="F162" s="39">
        <v>2</v>
      </c>
      <c r="G162" s="39">
        <v>1</v>
      </c>
      <c r="H162" s="39">
        <v>2</v>
      </c>
      <c r="I162" s="39">
        <v>0</v>
      </c>
      <c r="J162" s="97"/>
      <c r="K162" s="39">
        <v>2</v>
      </c>
      <c r="L162" s="99">
        <f t="shared" si="3"/>
        <v>200</v>
      </c>
      <c r="M162" s="39">
        <v>0</v>
      </c>
    </row>
    <row r="163" spans="1:13" ht="17.25" customHeight="1">
      <c r="A163" s="29" t="s">
        <v>63</v>
      </c>
      <c r="B163" s="30" t="s">
        <v>263</v>
      </c>
      <c r="C163" s="41"/>
      <c r="D163" s="42"/>
      <c r="E163" s="42"/>
      <c r="F163" s="42"/>
      <c r="G163" s="42"/>
      <c r="H163" s="42"/>
      <c r="I163" s="42"/>
      <c r="J163" s="66"/>
      <c r="K163" s="42"/>
      <c r="L163" s="66"/>
      <c r="M163" s="42"/>
    </row>
    <row r="164" spans="1:13" ht="30" customHeight="1">
      <c r="A164" s="33" t="s">
        <v>25</v>
      </c>
      <c r="B164" s="34" t="s">
        <v>264</v>
      </c>
      <c r="C164" s="31" t="s">
        <v>75</v>
      </c>
      <c r="D164" s="35">
        <v>33958</v>
      </c>
      <c r="E164" s="35">
        <v>35151</v>
      </c>
      <c r="F164" s="35">
        <v>38163</v>
      </c>
      <c r="G164" s="35">
        <v>39218</v>
      </c>
      <c r="H164" s="35">
        <v>39260</v>
      </c>
      <c r="I164" s="35">
        <v>39000</v>
      </c>
      <c r="J164" s="70">
        <v>0.9</v>
      </c>
      <c r="K164" s="35">
        <v>39260</v>
      </c>
      <c r="L164" s="70">
        <v>1</v>
      </c>
      <c r="M164" s="35">
        <v>39000</v>
      </c>
    </row>
    <row r="165" spans="1:13" ht="17.25" customHeight="1">
      <c r="A165" s="33"/>
      <c r="B165" s="34" t="s">
        <v>208</v>
      </c>
      <c r="C165" s="31" t="s">
        <v>84</v>
      </c>
      <c r="D165" s="40" t="s">
        <v>265</v>
      </c>
      <c r="E165" s="35">
        <v>173249</v>
      </c>
      <c r="F165" s="35">
        <v>176868</v>
      </c>
      <c r="G165" s="35">
        <v>189030</v>
      </c>
      <c r="H165" s="35">
        <v>195530</v>
      </c>
      <c r="I165" s="35">
        <v>195000</v>
      </c>
      <c r="J165" s="69"/>
      <c r="K165" s="35">
        <v>195530</v>
      </c>
      <c r="L165" s="69"/>
      <c r="M165" s="35">
        <v>200000</v>
      </c>
    </row>
    <row r="166" spans="1:13" ht="25.5" customHeight="1">
      <c r="A166" s="69" t="s">
        <v>32</v>
      </c>
      <c r="B166" s="34" t="s">
        <v>266</v>
      </c>
      <c r="C166" s="31" t="s">
        <v>75</v>
      </c>
      <c r="D166" s="40">
        <v>247</v>
      </c>
      <c r="E166" s="40">
        <v>251</v>
      </c>
      <c r="F166" s="40">
        <v>276</v>
      </c>
      <c r="G166" s="40">
        <v>292</v>
      </c>
      <c r="H166" s="40">
        <v>326</v>
      </c>
      <c r="I166" s="40">
        <v>300</v>
      </c>
      <c r="J166" s="70">
        <v>0.82</v>
      </c>
      <c r="K166" s="40">
        <v>326</v>
      </c>
      <c r="L166" s="70">
        <v>1.1100000000000001</v>
      </c>
      <c r="M166" s="40">
        <v>300</v>
      </c>
    </row>
    <row r="167" spans="1:13" ht="25.5" customHeight="1">
      <c r="A167" s="69" t="s">
        <v>73</v>
      </c>
      <c r="B167" s="34" t="s">
        <v>267</v>
      </c>
      <c r="C167" s="31" t="s">
        <v>21</v>
      </c>
      <c r="D167" s="40">
        <v>100</v>
      </c>
      <c r="E167" s="40">
        <v>100</v>
      </c>
      <c r="F167" s="40">
        <v>100</v>
      </c>
      <c r="G167" s="40">
        <v>100</v>
      </c>
      <c r="H167" s="40">
        <v>100</v>
      </c>
      <c r="I167" s="40">
        <v>100</v>
      </c>
      <c r="J167" s="69">
        <v>100</v>
      </c>
      <c r="K167" s="40">
        <v>100</v>
      </c>
      <c r="L167" s="69">
        <v>100</v>
      </c>
      <c r="M167" s="40">
        <v>100</v>
      </c>
    </row>
    <row r="168" spans="1:13" s="3" customFormat="1" ht="25.5" customHeight="1">
      <c r="A168" s="69" t="s">
        <v>86</v>
      </c>
      <c r="B168" s="34" t="s">
        <v>268</v>
      </c>
      <c r="C168" s="31" t="s">
        <v>21</v>
      </c>
      <c r="D168" s="40">
        <v>100</v>
      </c>
      <c r="E168" s="40">
        <v>100</v>
      </c>
      <c r="F168" s="40">
        <v>100</v>
      </c>
      <c r="G168" s="40">
        <v>100</v>
      </c>
      <c r="H168" s="40">
        <v>100</v>
      </c>
      <c r="I168" s="40">
        <v>100</v>
      </c>
      <c r="J168" s="69">
        <v>100</v>
      </c>
      <c r="K168" s="40">
        <v>100</v>
      </c>
      <c r="L168" s="69">
        <v>100</v>
      </c>
      <c r="M168" s="40">
        <v>100</v>
      </c>
    </row>
    <row r="169" spans="1:13" s="3" customFormat="1" ht="17.25" customHeight="1">
      <c r="A169" s="69" t="s">
        <v>95</v>
      </c>
      <c r="B169" s="34" t="s">
        <v>269</v>
      </c>
      <c r="C169" s="31"/>
      <c r="D169" s="40"/>
      <c r="E169" s="40"/>
      <c r="F169" s="40"/>
      <c r="G169" s="40"/>
      <c r="H169" s="40"/>
      <c r="I169" s="40"/>
      <c r="J169" s="69"/>
      <c r="K169" s="40"/>
      <c r="L169" s="69"/>
      <c r="M169" s="40"/>
    </row>
    <row r="170" spans="1:13" s="3" customFormat="1" ht="17.25" customHeight="1">
      <c r="A170" s="69"/>
      <c r="B170" s="34" t="s">
        <v>270</v>
      </c>
      <c r="C170" s="31" t="s">
        <v>29</v>
      </c>
      <c r="D170" s="35">
        <v>130775</v>
      </c>
      <c r="E170" s="35">
        <v>100778</v>
      </c>
      <c r="F170" s="35">
        <v>138300</v>
      </c>
      <c r="G170" s="35">
        <v>177815</v>
      </c>
      <c r="H170" s="35">
        <v>150000</v>
      </c>
      <c r="I170" s="35">
        <v>130000</v>
      </c>
      <c r="J170" s="70">
        <v>1</v>
      </c>
      <c r="K170" s="35">
        <v>130000</v>
      </c>
      <c r="L170" s="133" t="s">
        <v>147</v>
      </c>
      <c r="M170" s="35">
        <v>150000</v>
      </c>
    </row>
    <row r="171" spans="1:13" s="8" customFormat="1" ht="17.25" customHeight="1">
      <c r="A171" s="69"/>
      <c r="B171" s="34" t="s">
        <v>271</v>
      </c>
      <c r="C171" s="31" t="s">
        <v>75</v>
      </c>
      <c r="D171" s="35">
        <v>454604</v>
      </c>
      <c r="E171" s="35">
        <v>346756</v>
      </c>
      <c r="F171" s="35">
        <v>553350</v>
      </c>
      <c r="G171" s="35">
        <v>580000</v>
      </c>
      <c r="H171" s="35">
        <v>600000</v>
      </c>
      <c r="I171" s="35">
        <v>540000</v>
      </c>
      <c r="J171" s="70">
        <v>1</v>
      </c>
      <c r="K171" s="35">
        <v>540000</v>
      </c>
      <c r="L171" s="133" t="s">
        <v>147</v>
      </c>
      <c r="M171" s="35">
        <v>520000</v>
      </c>
    </row>
    <row r="172" spans="1:13" s="8" customFormat="1" ht="17.25" customHeight="1">
      <c r="A172" s="69"/>
      <c r="B172" s="34" t="s">
        <v>272</v>
      </c>
      <c r="C172" s="31" t="s">
        <v>273</v>
      </c>
      <c r="D172" s="93">
        <v>14175.18</v>
      </c>
      <c r="E172" s="93">
        <v>5458.58</v>
      </c>
      <c r="F172" s="93">
        <v>2702.3580000000002</v>
      </c>
      <c r="G172" s="93">
        <v>2832.9250000000002</v>
      </c>
      <c r="H172" s="35">
        <v>2000</v>
      </c>
      <c r="I172" s="35">
        <v>1658.87</v>
      </c>
      <c r="J172" s="69"/>
      <c r="K172" s="35">
        <v>2000</v>
      </c>
      <c r="L172" s="69"/>
      <c r="M172" s="35">
        <v>2500</v>
      </c>
    </row>
    <row r="173" spans="1:13" s="8" customFormat="1" ht="17.25" customHeight="1">
      <c r="A173" s="69" t="s">
        <v>237</v>
      </c>
      <c r="B173" s="34" t="s">
        <v>274</v>
      </c>
      <c r="C173" s="31" t="s">
        <v>193</v>
      </c>
      <c r="D173" s="40">
        <v>8</v>
      </c>
      <c r="E173" s="40">
        <v>8</v>
      </c>
      <c r="F173" s="40">
        <v>8</v>
      </c>
      <c r="G173" s="40">
        <v>8</v>
      </c>
      <c r="H173" s="40">
        <v>8</v>
      </c>
      <c r="I173" s="40"/>
      <c r="J173" s="69"/>
      <c r="K173" s="40"/>
      <c r="L173" s="69"/>
      <c r="M173" s="40">
        <v>8</v>
      </c>
    </row>
    <row r="174" spans="1:13" s="3" customFormat="1" ht="17.25" customHeight="1">
      <c r="A174" s="66"/>
      <c r="B174" s="34" t="s">
        <v>275</v>
      </c>
      <c r="C174" s="31" t="s">
        <v>193</v>
      </c>
      <c r="D174" s="40">
        <v>5</v>
      </c>
      <c r="E174" s="40">
        <v>5</v>
      </c>
      <c r="F174" s="40">
        <v>5</v>
      </c>
      <c r="G174" s="40">
        <v>5</v>
      </c>
      <c r="H174" s="40">
        <v>5</v>
      </c>
      <c r="I174" s="42"/>
      <c r="J174" s="66"/>
      <c r="K174" s="40"/>
      <c r="L174" s="69"/>
      <c r="M174" s="40">
        <v>5</v>
      </c>
    </row>
    <row r="175" spans="1:13" ht="17.25" customHeight="1">
      <c r="A175" s="66"/>
      <c r="B175" s="34" t="s">
        <v>276</v>
      </c>
      <c r="C175" s="31" t="s">
        <v>193</v>
      </c>
      <c r="D175" s="40">
        <v>3</v>
      </c>
      <c r="E175" s="40">
        <v>3</v>
      </c>
      <c r="F175" s="40">
        <v>3</v>
      </c>
      <c r="G175" s="40">
        <v>3</v>
      </c>
      <c r="H175" s="40">
        <v>3</v>
      </c>
      <c r="I175" s="42"/>
      <c r="J175" s="66"/>
      <c r="K175" s="40"/>
      <c r="L175" s="69"/>
      <c r="M175" s="40">
        <v>3</v>
      </c>
    </row>
    <row r="176" spans="1:13" s="3" customFormat="1" ht="17.25" customHeight="1">
      <c r="A176" s="66">
        <v>3</v>
      </c>
      <c r="B176" s="30" t="s">
        <v>277</v>
      </c>
      <c r="C176" s="41"/>
      <c r="D176" s="42"/>
      <c r="E176" s="67"/>
      <c r="F176" s="68"/>
      <c r="G176" s="68"/>
      <c r="H176" s="68"/>
      <c r="I176" s="68"/>
      <c r="J176" s="100"/>
      <c r="K176" s="101"/>
      <c r="L176" s="69"/>
      <c r="M176" s="40"/>
    </row>
    <row r="177" spans="1:13" s="3" customFormat="1" ht="17.25" customHeight="1">
      <c r="A177" s="69" t="s">
        <v>25</v>
      </c>
      <c r="B177" s="34" t="s">
        <v>278</v>
      </c>
      <c r="C177" s="69" t="s">
        <v>21</v>
      </c>
      <c r="D177" s="40" t="s">
        <v>279</v>
      </c>
      <c r="E177" s="67" t="s">
        <v>280</v>
      </c>
      <c r="F177" s="67" t="s">
        <v>281</v>
      </c>
      <c r="G177" s="67">
        <v>23</v>
      </c>
      <c r="H177" s="67">
        <v>23</v>
      </c>
      <c r="I177" s="67">
        <v>22</v>
      </c>
      <c r="J177" s="100">
        <v>100</v>
      </c>
      <c r="K177" s="101">
        <v>23</v>
      </c>
      <c r="L177" s="69">
        <v>100</v>
      </c>
      <c r="M177" s="40" t="s">
        <v>282</v>
      </c>
    </row>
    <row r="178" spans="1:13" ht="17.25" customHeight="1">
      <c r="A178" s="69" t="s">
        <v>32</v>
      </c>
      <c r="B178" s="34" t="s">
        <v>283</v>
      </c>
      <c r="C178" s="69" t="s">
        <v>284</v>
      </c>
      <c r="D178" s="40">
        <v>4085</v>
      </c>
      <c r="E178" s="42">
        <v>4494</v>
      </c>
      <c r="F178" s="42">
        <v>4342</v>
      </c>
      <c r="G178" s="42">
        <v>4182</v>
      </c>
      <c r="H178" s="42">
        <v>4182</v>
      </c>
      <c r="I178" s="42">
        <v>4100</v>
      </c>
      <c r="J178" s="69">
        <v>100</v>
      </c>
      <c r="K178" s="101">
        <v>4182</v>
      </c>
      <c r="L178" s="69">
        <v>100</v>
      </c>
      <c r="M178" s="40">
        <v>4000</v>
      </c>
    </row>
    <row r="179" spans="1:13" ht="17.25" customHeight="1">
      <c r="A179" s="75"/>
      <c r="B179" s="37" t="s">
        <v>285</v>
      </c>
      <c r="C179" s="75" t="s">
        <v>21</v>
      </c>
      <c r="D179" s="39"/>
      <c r="E179" s="94"/>
      <c r="F179" s="94"/>
      <c r="G179" s="94"/>
      <c r="H179" s="94"/>
      <c r="I179" s="94"/>
      <c r="J179" s="102"/>
      <c r="K179" s="103"/>
      <c r="L179" s="75"/>
      <c r="M179" s="39"/>
    </row>
    <row r="180" spans="1:13" ht="17.25" customHeight="1">
      <c r="A180" s="69" t="s">
        <v>73</v>
      </c>
      <c r="B180" s="95" t="s">
        <v>286</v>
      </c>
      <c r="C180" s="31" t="s">
        <v>284</v>
      </c>
      <c r="D180" s="40">
        <v>3200</v>
      </c>
      <c r="E180" s="40">
        <v>2800</v>
      </c>
      <c r="F180" s="40">
        <v>3100</v>
      </c>
      <c r="G180" s="40">
        <v>3500</v>
      </c>
      <c r="H180" s="40">
        <v>3600</v>
      </c>
      <c r="I180" s="40">
        <v>3500</v>
      </c>
      <c r="J180" s="69">
        <v>100</v>
      </c>
      <c r="K180" s="101">
        <v>3600</v>
      </c>
      <c r="L180" s="69">
        <v>100</v>
      </c>
      <c r="M180" s="40">
        <v>3700</v>
      </c>
    </row>
    <row r="181" spans="1:13" s="4" customFormat="1" ht="17.25" customHeight="1">
      <c r="A181" s="75"/>
      <c r="B181" s="96" t="s">
        <v>287</v>
      </c>
      <c r="C181" s="38" t="s">
        <v>21</v>
      </c>
      <c r="D181" s="39">
        <v>78.3</v>
      </c>
      <c r="E181" s="39">
        <v>62.3</v>
      </c>
      <c r="F181" s="39">
        <v>71.400000000000006</v>
      </c>
      <c r="G181" s="39">
        <v>83.7</v>
      </c>
      <c r="H181" s="39">
        <v>86</v>
      </c>
      <c r="I181" s="39" t="s">
        <v>288</v>
      </c>
      <c r="J181" s="75">
        <v>100</v>
      </c>
      <c r="K181" s="103">
        <v>86</v>
      </c>
      <c r="L181" s="75">
        <v>100</v>
      </c>
      <c r="M181" s="39">
        <v>92.5</v>
      </c>
    </row>
    <row r="182" spans="1:13" ht="17.25" customHeight="1">
      <c r="A182" s="69" t="s">
        <v>86</v>
      </c>
      <c r="B182" s="34" t="s">
        <v>289</v>
      </c>
      <c r="C182" s="31" t="s">
        <v>228</v>
      </c>
      <c r="D182" s="40">
        <v>115</v>
      </c>
      <c r="E182" s="40">
        <v>130</v>
      </c>
      <c r="F182" s="40">
        <v>125</v>
      </c>
      <c r="G182" s="40">
        <v>121</v>
      </c>
      <c r="H182" s="40">
        <v>130</v>
      </c>
      <c r="I182" s="40"/>
      <c r="J182" s="69"/>
      <c r="K182" s="101">
        <v>130</v>
      </c>
      <c r="L182" s="69">
        <v>100</v>
      </c>
      <c r="M182" s="40">
        <v>135</v>
      </c>
    </row>
    <row r="183" spans="1:13" s="4" customFormat="1" ht="17.25" customHeight="1">
      <c r="A183" s="75"/>
      <c r="B183" s="37" t="s">
        <v>290</v>
      </c>
      <c r="C183" s="38" t="s">
        <v>21</v>
      </c>
      <c r="D183" s="39">
        <v>72</v>
      </c>
      <c r="E183" s="39">
        <v>81.7</v>
      </c>
      <c r="F183" s="39">
        <v>78.599999999999994</v>
      </c>
      <c r="G183" s="39">
        <v>70</v>
      </c>
      <c r="H183" s="39">
        <v>86</v>
      </c>
      <c r="I183" s="39"/>
      <c r="J183" s="75"/>
      <c r="K183" s="103">
        <v>86</v>
      </c>
      <c r="L183" s="75" t="s">
        <v>291</v>
      </c>
      <c r="M183" s="39">
        <v>89</v>
      </c>
    </row>
    <row r="184" spans="1:13" ht="17.25" customHeight="1">
      <c r="A184" s="69" t="s">
        <v>95</v>
      </c>
      <c r="B184" s="95" t="s">
        <v>292</v>
      </c>
      <c r="C184" s="31" t="s">
        <v>284</v>
      </c>
      <c r="D184" s="40"/>
      <c r="E184" s="40"/>
      <c r="F184" s="40"/>
      <c r="G184" s="40"/>
      <c r="H184" s="40"/>
      <c r="I184" s="40"/>
      <c r="J184" s="69"/>
      <c r="K184" s="101"/>
      <c r="L184" s="69"/>
      <c r="M184" s="40"/>
    </row>
    <row r="185" spans="1:13" s="4" customFormat="1" ht="17.25" customHeight="1">
      <c r="A185" s="75"/>
      <c r="B185" s="37" t="s">
        <v>293</v>
      </c>
      <c r="C185" s="38" t="s">
        <v>21</v>
      </c>
      <c r="D185" s="39">
        <v>99</v>
      </c>
      <c r="E185" s="39">
        <v>98</v>
      </c>
      <c r="F185" s="39">
        <v>99</v>
      </c>
      <c r="G185" s="39">
        <v>99.5</v>
      </c>
      <c r="H185" s="39">
        <v>99.5</v>
      </c>
      <c r="I185" s="39"/>
      <c r="J185" s="75"/>
      <c r="K185" s="103">
        <v>99.5</v>
      </c>
      <c r="L185" s="75" t="s">
        <v>291</v>
      </c>
      <c r="M185" s="39">
        <v>100</v>
      </c>
    </row>
    <row r="186" spans="1:13" ht="17.25" customHeight="1">
      <c r="A186" s="69" t="s">
        <v>237</v>
      </c>
      <c r="B186" s="95" t="s">
        <v>294</v>
      </c>
      <c r="C186" s="38" t="s">
        <v>21</v>
      </c>
      <c r="D186" s="40">
        <v>260</v>
      </c>
      <c r="E186" s="40">
        <v>240</v>
      </c>
      <c r="F186" s="40">
        <v>332</v>
      </c>
      <c r="G186" s="40">
        <v>353</v>
      </c>
      <c r="H186" s="40">
        <v>300</v>
      </c>
      <c r="I186" s="40">
        <v>150</v>
      </c>
      <c r="J186" s="69">
        <v>90</v>
      </c>
      <c r="K186" s="101">
        <v>300</v>
      </c>
      <c r="L186" s="69" t="s">
        <v>291</v>
      </c>
      <c r="M186" s="40">
        <v>250</v>
      </c>
    </row>
    <row r="187" spans="1:13" s="4" customFormat="1" ht="17.25" customHeight="1">
      <c r="A187" s="75"/>
      <c r="B187" s="96" t="s">
        <v>295</v>
      </c>
      <c r="C187" s="38" t="s">
        <v>21</v>
      </c>
      <c r="D187" s="39"/>
      <c r="E187" s="39"/>
      <c r="F187" s="39"/>
      <c r="G187" s="39"/>
      <c r="H187" s="39"/>
      <c r="I187" s="39"/>
      <c r="J187" s="75"/>
      <c r="K187" s="103"/>
      <c r="L187" s="75"/>
      <c r="M187" s="39"/>
    </row>
    <row r="188" spans="1:13" ht="17.25" customHeight="1">
      <c r="A188" s="69" t="s">
        <v>240</v>
      </c>
      <c r="B188" s="34" t="s">
        <v>296</v>
      </c>
      <c r="C188" s="31" t="s">
        <v>228</v>
      </c>
      <c r="D188" s="40">
        <v>159</v>
      </c>
      <c r="E188" s="40">
        <v>159</v>
      </c>
      <c r="F188" s="40">
        <v>159</v>
      </c>
      <c r="G188" s="40">
        <v>151</v>
      </c>
      <c r="H188" s="40">
        <v>151</v>
      </c>
      <c r="I188" s="40">
        <v>151</v>
      </c>
      <c r="J188" s="69">
        <v>100</v>
      </c>
      <c r="K188" s="101">
        <v>151</v>
      </c>
      <c r="L188" s="69" t="s">
        <v>291</v>
      </c>
      <c r="M188" s="40">
        <v>151</v>
      </c>
    </row>
    <row r="189" spans="1:13" s="4" customFormat="1" ht="25.5" customHeight="1">
      <c r="A189" s="69" t="s">
        <v>242</v>
      </c>
      <c r="B189" s="34" t="s">
        <v>297</v>
      </c>
      <c r="C189" s="31" t="s">
        <v>298</v>
      </c>
      <c r="D189" s="40">
        <v>1238</v>
      </c>
      <c r="E189" s="40">
        <v>1369</v>
      </c>
      <c r="F189" s="40">
        <v>620</v>
      </c>
      <c r="G189" s="40">
        <v>100</v>
      </c>
      <c r="H189" s="40">
        <v>300</v>
      </c>
      <c r="I189" s="40"/>
      <c r="J189" s="69"/>
      <c r="K189" s="101">
        <v>300</v>
      </c>
      <c r="L189" s="104" t="s">
        <v>299</v>
      </c>
      <c r="M189" s="40">
        <v>600</v>
      </c>
    </row>
    <row r="190" spans="1:13" ht="17.25" customHeight="1">
      <c r="A190" s="69" t="s">
        <v>240</v>
      </c>
      <c r="B190" s="34" t="s">
        <v>296</v>
      </c>
      <c r="C190" s="31" t="s">
        <v>228</v>
      </c>
      <c r="D190" s="40"/>
      <c r="E190" s="40"/>
      <c r="F190" s="40"/>
      <c r="G190" s="40"/>
      <c r="H190" s="40"/>
      <c r="I190" s="40"/>
      <c r="J190" s="69"/>
      <c r="K190" s="101"/>
      <c r="L190" s="69"/>
      <c r="M190" s="40"/>
    </row>
    <row r="191" spans="1:13" ht="17.25" customHeight="1">
      <c r="A191" s="69" t="s">
        <v>242</v>
      </c>
      <c r="B191" s="34" t="s">
        <v>297</v>
      </c>
      <c r="C191" s="31" t="s">
        <v>298</v>
      </c>
      <c r="D191" s="40"/>
      <c r="E191" s="40"/>
      <c r="F191" s="40"/>
      <c r="G191" s="40"/>
      <c r="H191" s="40"/>
      <c r="I191" s="40"/>
      <c r="J191" s="69"/>
      <c r="K191" s="101"/>
      <c r="L191" s="69"/>
      <c r="M191" s="40"/>
    </row>
    <row r="192" spans="1:13" s="3" customFormat="1" ht="17.25" customHeight="1">
      <c r="A192" s="29" t="s">
        <v>67</v>
      </c>
      <c r="B192" s="30" t="s">
        <v>300</v>
      </c>
      <c r="C192" s="41"/>
      <c r="D192" s="42"/>
      <c r="E192" s="42"/>
      <c r="F192" s="42"/>
      <c r="G192" s="42"/>
      <c r="H192" s="42"/>
      <c r="I192" s="42"/>
      <c r="J192" s="66"/>
      <c r="K192" s="42"/>
      <c r="L192" s="66"/>
      <c r="M192" s="42"/>
    </row>
    <row r="193" spans="1:13" s="3" customFormat="1" ht="17.25" customHeight="1">
      <c r="A193" s="69" t="s">
        <v>25</v>
      </c>
      <c r="B193" s="34" t="s">
        <v>301</v>
      </c>
      <c r="C193" s="31" t="s">
        <v>75</v>
      </c>
      <c r="D193" s="40">
        <v>350</v>
      </c>
      <c r="E193" s="40">
        <v>350</v>
      </c>
      <c r="F193" s="40">
        <v>400</v>
      </c>
      <c r="G193" s="40">
        <v>400</v>
      </c>
      <c r="H193" s="40">
        <v>400</v>
      </c>
      <c r="I193" s="40">
        <v>300</v>
      </c>
      <c r="J193" s="69">
        <v>75</v>
      </c>
      <c r="K193" s="40">
        <v>400</v>
      </c>
      <c r="L193" s="69">
        <v>100</v>
      </c>
      <c r="M193" s="40">
        <v>400</v>
      </c>
    </row>
    <row r="194" spans="1:13" s="4" customFormat="1" ht="17.25" customHeight="1">
      <c r="A194" s="75" t="s">
        <v>302</v>
      </c>
      <c r="B194" s="37" t="s">
        <v>303</v>
      </c>
      <c r="C194" s="31" t="s">
        <v>75</v>
      </c>
      <c r="D194" s="39">
        <v>189</v>
      </c>
      <c r="E194" s="39">
        <v>200</v>
      </c>
      <c r="F194" s="39">
        <v>220</v>
      </c>
      <c r="G194" s="39">
        <v>280</v>
      </c>
      <c r="H194" s="39">
        <v>250</v>
      </c>
      <c r="I194" s="39">
        <v>150</v>
      </c>
      <c r="J194" s="75">
        <v>68.099999999999994</v>
      </c>
      <c r="K194" s="39">
        <v>250</v>
      </c>
      <c r="L194" s="75">
        <v>89.2</v>
      </c>
      <c r="M194" s="39">
        <v>250</v>
      </c>
    </row>
    <row r="195" spans="1:13" s="3" customFormat="1" ht="24.75" customHeight="1">
      <c r="A195" s="69" t="s">
        <v>32</v>
      </c>
      <c r="B195" s="34" t="s">
        <v>304</v>
      </c>
      <c r="C195" s="31" t="s">
        <v>75</v>
      </c>
      <c r="D195" s="40">
        <v>200</v>
      </c>
      <c r="E195" s="40">
        <v>200</v>
      </c>
      <c r="F195" s="40">
        <v>220</v>
      </c>
      <c r="G195" s="40">
        <v>280</v>
      </c>
      <c r="H195" s="40">
        <v>250</v>
      </c>
      <c r="I195" s="40">
        <v>150</v>
      </c>
      <c r="J195" s="69">
        <v>28.1</v>
      </c>
      <c r="K195" s="40">
        <v>250</v>
      </c>
      <c r="L195" s="69">
        <v>89.2</v>
      </c>
      <c r="M195" s="40">
        <v>250</v>
      </c>
    </row>
    <row r="196" spans="1:13" s="8" customFormat="1" ht="17.25" customHeight="1">
      <c r="A196" s="89"/>
      <c r="B196" s="37" t="s">
        <v>305</v>
      </c>
      <c r="C196" s="31" t="s">
        <v>75</v>
      </c>
      <c r="D196" s="39"/>
      <c r="E196" s="39"/>
      <c r="F196" s="39"/>
      <c r="G196" s="39"/>
      <c r="H196" s="39"/>
      <c r="I196" s="39"/>
      <c r="J196" s="75"/>
      <c r="K196" s="39"/>
      <c r="L196" s="75"/>
      <c r="M196" s="39"/>
    </row>
    <row r="197" spans="1:13" ht="17.25" customHeight="1">
      <c r="A197" s="69" t="s">
        <v>73</v>
      </c>
      <c r="B197" s="34" t="s">
        <v>306</v>
      </c>
      <c r="C197" s="31" t="s">
        <v>235</v>
      </c>
      <c r="D197" s="40">
        <v>812</v>
      </c>
      <c r="E197" s="40">
        <v>905</v>
      </c>
      <c r="F197" s="40">
        <v>915</v>
      </c>
      <c r="G197" s="40">
        <v>915</v>
      </c>
      <c r="H197" s="40">
        <v>900</v>
      </c>
      <c r="I197" s="40">
        <v>750</v>
      </c>
      <c r="J197" s="69">
        <v>94.3</v>
      </c>
      <c r="K197" s="40">
        <v>900</v>
      </c>
      <c r="L197" s="69">
        <v>113.2</v>
      </c>
      <c r="M197" s="40">
        <v>900</v>
      </c>
    </row>
    <row r="198" spans="1:13" ht="17.25" customHeight="1">
      <c r="A198" s="69" t="s">
        <v>86</v>
      </c>
      <c r="B198" s="34" t="s">
        <v>307</v>
      </c>
      <c r="C198" s="31" t="s">
        <v>235</v>
      </c>
      <c r="D198" s="40">
        <v>200</v>
      </c>
      <c r="E198" s="40">
        <v>101</v>
      </c>
      <c r="F198" s="40">
        <v>280</v>
      </c>
      <c r="G198" s="40">
        <v>188</v>
      </c>
      <c r="H198" s="40">
        <v>240</v>
      </c>
      <c r="I198" s="40">
        <v>144</v>
      </c>
      <c r="J198" s="69">
        <v>56.2</v>
      </c>
      <c r="K198" s="40">
        <v>240</v>
      </c>
      <c r="L198" s="69">
        <v>89.2</v>
      </c>
      <c r="M198" s="40">
        <v>250</v>
      </c>
    </row>
    <row r="199" spans="1:13" s="4" customFormat="1" ht="17.25" customHeight="1">
      <c r="A199" s="47"/>
      <c r="B199" s="37" t="s">
        <v>308</v>
      </c>
      <c r="C199" s="31" t="s">
        <v>235</v>
      </c>
      <c r="D199" s="39">
        <v>100</v>
      </c>
      <c r="E199" s="39">
        <v>86</v>
      </c>
      <c r="F199" s="39">
        <v>106</v>
      </c>
      <c r="G199" s="39">
        <v>38</v>
      </c>
      <c r="H199" s="39">
        <v>100</v>
      </c>
      <c r="I199" s="39">
        <v>44</v>
      </c>
      <c r="J199" s="75">
        <v>53.6</v>
      </c>
      <c r="K199" s="39">
        <v>100</v>
      </c>
      <c r="L199" s="75">
        <v>100</v>
      </c>
      <c r="M199" s="39">
        <v>100</v>
      </c>
    </row>
    <row r="200" spans="1:13" s="4" customFormat="1" ht="17.25" customHeight="1">
      <c r="A200" s="47"/>
      <c r="B200" s="37" t="s">
        <v>309</v>
      </c>
      <c r="C200" s="31" t="s">
        <v>235</v>
      </c>
      <c r="D200" s="39">
        <v>100</v>
      </c>
      <c r="E200" s="39">
        <v>15</v>
      </c>
      <c r="F200" s="39">
        <v>174</v>
      </c>
      <c r="G200" s="39">
        <v>150</v>
      </c>
      <c r="H200" s="39">
        <v>140</v>
      </c>
      <c r="I200" s="39">
        <v>100</v>
      </c>
      <c r="J200" s="75">
        <v>57.4</v>
      </c>
      <c r="K200" s="39">
        <v>140</v>
      </c>
      <c r="L200" s="75">
        <v>87.5</v>
      </c>
      <c r="M200" s="39">
        <v>150</v>
      </c>
    </row>
    <row r="201" spans="1:13" s="4" customFormat="1" ht="17.25" customHeight="1">
      <c r="A201" s="47"/>
      <c r="B201" s="37" t="s">
        <v>310</v>
      </c>
      <c r="C201" s="31" t="s">
        <v>235</v>
      </c>
      <c r="D201" s="39"/>
      <c r="E201" s="39"/>
      <c r="F201" s="39"/>
      <c r="G201" s="39"/>
      <c r="H201" s="39"/>
      <c r="I201" s="39"/>
      <c r="J201" s="75"/>
      <c r="K201" s="39"/>
      <c r="L201" s="75"/>
      <c r="M201" s="39"/>
    </row>
    <row r="202" spans="1:13" s="4" customFormat="1" ht="17.25" customHeight="1">
      <c r="A202" s="47"/>
      <c r="B202" s="37" t="s">
        <v>311</v>
      </c>
      <c r="C202" s="31" t="s">
        <v>235</v>
      </c>
      <c r="D202" s="39"/>
      <c r="E202" s="39"/>
      <c r="F202" s="39"/>
      <c r="G202" s="39"/>
      <c r="H202" s="39"/>
      <c r="I202" s="39"/>
      <c r="J202" s="75"/>
      <c r="K202" s="39"/>
      <c r="L202" s="75"/>
      <c r="M202" s="39"/>
    </row>
    <row r="203" spans="1:13" ht="26.25" customHeight="1">
      <c r="A203" s="69" t="s">
        <v>95</v>
      </c>
      <c r="B203" s="34" t="s">
        <v>312</v>
      </c>
      <c r="C203" s="31" t="s">
        <v>21</v>
      </c>
      <c r="D203" s="40">
        <v>24.6</v>
      </c>
      <c r="E203" s="40">
        <v>11.6</v>
      </c>
      <c r="F203" s="40">
        <v>30.6</v>
      </c>
      <c r="G203" s="40">
        <v>20.5</v>
      </c>
      <c r="H203" s="40">
        <v>26.6</v>
      </c>
      <c r="I203" s="40">
        <v>22.6</v>
      </c>
      <c r="J203" s="69"/>
      <c r="K203" s="40">
        <v>26.6</v>
      </c>
      <c r="L203" s="69"/>
      <c r="M203" s="40">
        <v>27.7</v>
      </c>
    </row>
    <row r="204" spans="1:13" ht="26.25" customHeight="1">
      <c r="A204" s="69" t="s">
        <v>237</v>
      </c>
      <c r="B204" s="34" t="s">
        <v>313</v>
      </c>
      <c r="C204" s="31" t="s">
        <v>21</v>
      </c>
      <c r="D204" s="40">
        <v>50</v>
      </c>
      <c r="E204" s="40">
        <v>85.1</v>
      </c>
      <c r="F204" s="40">
        <v>37.799999999999997</v>
      </c>
      <c r="G204" s="40">
        <v>20.2</v>
      </c>
      <c r="H204" s="40">
        <v>41.6</v>
      </c>
      <c r="I204" s="40">
        <v>41.1</v>
      </c>
      <c r="J204" s="69"/>
      <c r="K204" s="40">
        <v>41.6</v>
      </c>
      <c r="L204" s="69"/>
      <c r="M204" s="40">
        <v>40</v>
      </c>
    </row>
    <row r="205" spans="1:13" ht="17.25" customHeight="1">
      <c r="A205" s="69" t="s">
        <v>240</v>
      </c>
      <c r="B205" s="34" t="s">
        <v>314</v>
      </c>
      <c r="C205" s="31" t="s">
        <v>235</v>
      </c>
      <c r="D205" s="40">
        <v>100</v>
      </c>
      <c r="E205" s="40">
        <v>14</v>
      </c>
      <c r="F205" s="40">
        <v>174</v>
      </c>
      <c r="G205" s="40">
        <v>150</v>
      </c>
      <c r="H205" s="40">
        <v>140</v>
      </c>
      <c r="I205" s="40">
        <v>100</v>
      </c>
      <c r="J205" s="69">
        <v>57.4</v>
      </c>
      <c r="K205" s="40">
        <v>140</v>
      </c>
      <c r="L205" s="69">
        <v>87.5</v>
      </c>
      <c r="M205" s="40">
        <v>150</v>
      </c>
    </row>
    <row r="206" spans="1:13" ht="17.25" customHeight="1">
      <c r="A206" s="69"/>
      <c r="B206" s="34" t="s">
        <v>315</v>
      </c>
      <c r="C206" s="31" t="s">
        <v>235</v>
      </c>
      <c r="D206" s="40"/>
      <c r="E206" s="40"/>
      <c r="F206" s="40"/>
      <c r="G206" s="40"/>
      <c r="H206" s="40"/>
      <c r="I206" s="40"/>
      <c r="J206" s="69"/>
      <c r="K206" s="40"/>
      <c r="L206" s="69"/>
      <c r="M206" s="40"/>
    </row>
    <row r="207" spans="1:13" ht="17.25" customHeight="1">
      <c r="A207" s="69"/>
      <c r="B207" s="34" t="s">
        <v>316</v>
      </c>
      <c r="C207" s="31" t="s">
        <v>235</v>
      </c>
      <c r="D207" s="40">
        <v>100</v>
      </c>
      <c r="E207" s="40">
        <v>14</v>
      </c>
      <c r="F207" s="40">
        <v>174</v>
      </c>
      <c r="G207" s="40">
        <v>150</v>
      </c>
      <c r="H207" s="40">
        <v>140</v>
      </c>
      <c r="I207" s="40">
        <v>100</v>
      </c>
      <c r="J207" s="69">
        <v>57.4</v>
      </c>
      <c r="K207" s="40">
        <v>140</v>
      </c>
      <c r="L207" s="69">
        <v>87.5</v>
      </c>
      <c r="M207" s="40">
        <v>150</v>
      </c>
    </row>
    <row r="208" spans="1:13" ht="17.25" customHeight="1">
      <c r="A208" s="69" t="s">
        <v>242</v>
      </c>
      <c r="B208" s="34" t="s">
        <v>317</v>
      </c>
      <c r="C208" s="31" t="s">
        <v>235</v>
      </c>
      <c r="D208" s="40"/>
      <c r="E208" s="40"/>
      <c r="F208" s="40"/>
      <c r="G208" s="40"/>
      <c r="H208" s="40"/>
      <c r="I208" s="40"/>
      <c r="J208" s="69"/>
      <c r="K208" s="40"/>
      <c r="L208" s="69"/>
      <c r="M208" s="40"/>
    </row>
    <row r="209" spans="1:14" ht="17.25" customHeight="1">
      <c r="A209" s="69"/>
      <c r="B209" s="34" t="s">
        <v>318</v>
      </c>
      <c r="C209" s="31" t="s">
        <v>235</v>
      </c>
      <c r="D209" s="40"/>
      <c r="E209" s="40"/>
      <c r="F209" s="40">
        <v>25</v>
      </c>
      <c r="G209" s="40"/>
      <c r="H209" s="40">
        <v>50</v>
      </c>
      <c r="I209" s="40">
        <v>25</v>
      </c>
      <c r="J209" s="69"/>
      <c r="K209" s="40">
        <v>50</v>
      </c>
      <c r="L209" s="69"/>
      <c r="M209" s="40">
        <v>50</v>
      </c>
    </row>
    <row r="210" spans="1:14" s="9" customFormat="1" ht="17.25" customHeight="1">
      <c r="A210" s="69"/>
      <c r="B210" s="34" t="s">
        <v>319</v>
      </c>
      <c r="C210" s="31" t="s">
        <v>235</v>
      </c>
      <c r="D210" s="40"/>
      <c r="E210" s="40"/>
      <c r="F210" s="40"/>
      <c r="G210" s="40"/>
      <c r="H210" s="40"/>
      <c r="I210" s="40"/>
      <c r="J210" s="69"/>
      <c r="K210" s="42"/>
      <c r="L210" s="66"/>
      <c r="M210" s="42"/>
      <c r="N210" s="10"/>
    </row>
    <row r="211" spans="1:14" s="10" customFormat="1" ht="17.25" customHeight="1">
      <c r="A211" s="69" t="s">
        <v>320</v>
      </c>
      <c r="B211" s="34" t="s">
        <v>321</v>
      </c>
      <c r="C211" s="31" t="s">
        <v>235</v>
      </c>
      <c r="D211" s="40"/>
      <c r="E211" s="40"/>
      <c r="F211" s="40"/>
      <c r="G211" s="40"/>
      <c r="H211" s="40"/>
      <c r="I211" s="40"/>
      <c r="J211" s="69"/>
      <c r="K211" s="42"/>
      <c r="L211" s="66"/>
      <c r="M211" s="42"/>
    </row>
    <row r="212" spans="1:14" s="10" customFormat="1" ht="17.25" customHeight="1">
      <c r="A212" s="69"/>
      <c r="B212" s="34" t="s">
        <v>322</v>
      </c>
      <c r="C212" s="31" t="s">
        <v>235</v>
      </c>
      <c r="D212" s="40">
        <v>49</v>
      </c>
      <c r="E212" s="40">
        <v>49</v>
      </c>
      <c r="F212" s="40">
        <v>49</v>
      </c>
      <c r="G212" s="40">
        <v>49</v>
      </c>
      <c r="H212" s="40">
        <v>49</v>
      </c>
      <c r="I212" s="40">
        <v>49</v>
      </c>
      <c r="J212" s="69">
        <v>100</v>
      </c>
      <c r="K212" s="40">
        <v>49</v>
      </c>
      <c r="L212" s="69">
        <v>100</v>
      </c>
      <c r="M212" s="40">
        <v>49</v>
      </c>
    </row>
    <row r="213" spans="1:14" s="10" customFormat="1" ht="17.25" customHeight="1">
      <c r="A213" s="69"/>
      <c r="B213" s="34" t="s">
        <v>323</v>
      </c>
      <c r="C213" s="31" t="s">
        <v>235</v>
      </c>
      <c r="D213" s="40">
        <v>8</v>
      </c>
      <c r="E213" s="40">
        <v>8</v>
      </c>
      <c r="F213" s="40">
        <v>8</v>
      </c>
      <c r="G213" s="40">
        <v>8</v>
      </c>
      <c r="H213" s="40">
        <v>8</v>
      </c>
      <c r="I213" s="40">
        <v>8</v>
      </c>
      <c r="J213" s="69">
        <v>100</v>
      </c>
      <c r="K213" s="40">
        <v>8</v>
      </c>
      <c r="L213" s="69">
        <v>100</v>
      </c>
      <c r="M213" s="40">
        <v>8</v>
      </c>
    </row>
    <row r="214" spans="1:14" s="10" customFormat="1" ht="17.25" customHeight="1">
      <c r="A214" s="69"/>
      <c r="B214" s="34" t="s">
        <v>324</v>
      </c>
      <c r="C214" s="31" t="s">
        <v>235</v>
      </c>
      <c r="D214" s="40">
        <v>159</v>
      </c>
      <c r="E214" s="40">
        <v>159</v>
      </c>
      <c r="F214" s="40">
        <v>159</v>
      </c>
      <c r="G214" s="40">
        <v>151</v>
      </c>
      <c r="H214" s="40">
        <v>151</v>
      </c>
      <c r="I214" s="40">
        <v>151</v>
      </c>
      <c r="J214" s="69">
        <v>100</v>
      </c>
      <c r="K214" s="40">
        <v>151</v>
      </c>
      <c r="L214" s="69">
        <v>100</v>
      </c>
      <c r="M214" s="40">
        <v>151</v>
      </c>
    </row>
    <row r="215" spans="1:14" ht="17.25" customHeight="1">
      <c r="A215" s="105"/>
      <c r="B215" s="106"/>
      <c r="C215" s="107"/>
      <c r="D215" s="108"/>
      <c r="E215" s="108"/>
      <c r="F215" s="108"/>
      <c r="G215" s="108"/>
      <c r="H215" s="108"/>
      <c r="I215" s="108"/>
      <c r="J215" s="109"/>
      <c r="K215" s="108"/>
      <c r="L215" s="109"/>
      <c r="M215" s="108"/>
    </row>
    <row r="216" spans="1:14" ht="48.75" customHeight="1">
      <c r="A216" s="158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</row>
  </sheetData>
  <mergeCells count="12">
    <mergeCell ref="D5:G5"/>
    <mergeCell ref="H5:L5"/>
    <mergeCell ref="A216:M216"/>
    <mergeCell ref="A5:A6"/>
    <mergeCell ref="B5:B6"/>
    <mergeCell ref="C5:C6"/>
    <mergeCell ref="M5:M6"/>
    <mergeCell ref="A1:B1"/>
    <mergeCell ref="J1:M1"/>
    <mergeCell ref="A2:B2"/>
    <mergeCell ref="A3:M3"/>
    <mergeCell ref="A4:M4"/>
  </mergeCells>
  <pageMargins left="0.2" right="0" top="0.5" bottom="0.5" header="0.3" footer="0.3"/>
  <pageSetup paperSize="9" orientation="landscape"/>
  <headerFooter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PL2</vt:lpstr>
      <vt:lpstr>PL3</vt:lpstr>
      <vt:lpstr>'PL3'!Print_Titles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</cp:lastModifiedBy>
  <cp:lastPrinted>2020-08-06T04:17:00Z</cp:lastPrinted>
  <dcterms:created xsi:type="dcterms:W3CDTF">2020-08-05T10:19:00Z</dcterms:created>
  <dcterms:modified xsi:type="dcterms:W3CDTF">2020-08-07T14:27:12Z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